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W:\DISEG\_PUBLICO\Migração\"/>
    </mc:Choice>
  </mc:AlternateContent>
  <xr:revisionPtr revIDLastSave="0" documentId="13_ncr:1_{ECBD0A51-0B01-475F-9A1B-2754F23086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imulador B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37" i="1" l="1"/>
  <c r="H136" i="1"/>
  <c r="I136" i="1" s="1"/>
  <c r="B579" i="1"/>
  <c r="B7" i="1"/>
  <c r="B8" i="1"/>
  <c r="I588" i="1"/>
  <c r="I585" i="1"/>
  <c r="H135" i="1"/>
  <c r="I207" i="1" l="1"/>
  <c r="I568" i="1"/>
  <c r="H19" i="1"/>
  <c r="H21" i="1" l="1"/>
  <c r="I21" i="1" s="1"/>
  <c r="H20" i="1"/>
  <c r="I20" i="1" s="1"/>
  <c r="I19" i="1"/>
  <c r="H22" i="1" l="1"/>
  <c r="I22" i="1" s="1"/>
  <c r="H23" i="1"/>
  <c r="I23" i="1" s="1"/>
  <c r="D30" i="1"/>
  <c r="D43" i="1"/>
  <c r="D56" i="1"/>
  <c r="D69" i="1"/>
  <c r="D82" i="1"/>
  <c r="D95" i="1"/>
  <c r="E19" i="1"/>
  <c r="E20" i="1"/>
  <c r="E21" i="1"/>
  <c r="E22" i="1"/>
  <c r="E23" i="1"/>
  <c r="E24" i="1"/>
  <c r="E25" i="1"/>
  <c r="E26" i="1"/>
  <c r="E27" i="1"/>
  <c r="E28" i="1"/>
  <c r="E29" i="1"/>
  <c r="E31" i="1"/>
  <c r="E32" i="1"/>
  <c r="E33" i="1"/>
  <c r="E34" i="1"/>
  <c r="E35" i="1"/>
  <c r="E36" i="1"/>
  <c r="E37" i="1"/>
  <c r="E38" i="1"/>
  <c r="E39" i="1"/>
  <c r="E40" i="1"/>
  <c r="E41" i="1"/>
  <c r="E42" i="1"/>
  <c r="E44" i="1"/>
  <c r="E45" i="1"/>
  <c r="E46" i="1"/>
  <c r="E47" i="1"/>
  <c r="E48" i="1"/>
  <c r="E49" i="1"/>
  <c r="E50" i="1"/>
  <c r="E51" i="1"/>
  <c r="E52" i="1"/>
  <c r="E53" i="1"/>
  <c r="E54" i="1"/>
  <c r="E55" i="1"/>
  <c r="E57" i="1"/>
  <c r="E58" i="1"/>
  <c r="E59" i="1"/>
  <c r="E60" i="1"/>
  <c r="E61" i="1"/>
  <c r="E62" i="1"/>
  <c r="E63" i="1"/>
  <c r="E64" i="1"/>
  <c r="E65" i="1"/>
  <c r="E66" i="1"/>
  <c r="E67" i="1"/>
  <c r="E68" i="1"/>
  <c r="E70" i="1"/>
  <c r="E71" i="1"/>
  <c r="E72" i="1"/>
  <c r="E73" i="1"/>
  <c r="E74" i="1"/>
  <c r="E75" i="1"/>
  <c r="E76" i="1"/>
  <c r="E77" i="1"/>
  <c r="E78" i="1"/>
  <c r="E79" i="1"/>
  <c r="E80" i="1"/>
  <c r="E81" i="1"/>
  <c r="E83" i="1"/>
  <c r="E84" i="1"/>
  <c r="E85" i="1"/>
  <c r="E86" i="1"/>
  <c r="E87" i="1"/>
  <c r="E88" i="1"/>
  <c r="E89" i="1"/>
  <c r="E90" i="1"/>
  <c r="E91" i="1"/>
  <c r="E92" i="1"/>
  <c r="E93" i="1"/>
  <c r="E94" i="1"/>
  <c r="E96" i="1"/>
  <c r="E97" i="1"/>
  <c r="E98" i="1"/>
  <c r="E99" i="1"/>
  <c r="E100" i="1"/>
  <c r="F576" i="1"/>
  <c r="F577" i="1"/>
  <c r="H24" i="1" l="1"/>
  <c r="I24" i="1" s="1"/>
  <c r="D108" i="1"/>
  <c r="D121" i="1"/>
  <c r="D134" i="1"/>
  <c r="D147" i="1"/>
  <c r="D160" i="1"/>
  <c r="D173" i="1"/>
  <c r="D186" i="1"/>
  <c r="D199" i="1"/>
  <c r="E209" i="1"/>
  <c r="E206" i="1"/>
  <c r="E207" i="1"/>
  <c r="E208" i="1"/>
  <c r="E205" i="1"/>
  <c r="E210" i="1"/>
  <c r="E101" i="1"/>
  <c r="E102" i="1"/>
  <c r="E103" i="1"/>
  <c r="E104" i="1"/>
  <c r="E105" i="1"/>
  <c r="E106" i="1"/>
  <c r="E107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200" i="1"/>
  <c r="E201" i="1"/>
  <c r="E202" i="1"/>
  <c r="E203" i="1"/>
  <c r="E204" i="1"/>
  <c r="E575" i="1"/>
  <c r="F575" i="1" s="1"/>
  <c r="E574" i="1"/>
  <c r="E573" i="1"/>
  <c r="E572" i="1"/>
  <c r="E571" i="1"/>
  <c r="E570" i="1"/>
  <c r="E569" i="1"/>
  <c r="E568" i="1"/>
  <c r="E567" i="1"/>
  <c r="E566" i="1"/>
  <c r="E565" i="1"/>
  <c r="E564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D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D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D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D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D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D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D459" i="1"/>
  <c r="E458" i="1"/>
  <c r="E457" i="1"/>
  <c r="E456" i="1"/>
  <c r="E455" i="1"/>
  <c r="E454" i="1"/>
  <c r="E453" i="1"/>
  <c r="E452" i="1"/>
  <c r="E451" i="1"/>
  <c r="E450" i="1"/>
  <c r="E449" i="1"/>
  <c r="E448" i="1"/>
  <c r="E447" i="1"/>
  <c r="D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D433" i="1"/>
  <c r="E432" i="1"/>
  <c r="E431" i="1"/>
  <c r="E430" i="1"/>
  <c r="E429" i="1"/>
  <c r="E428" i="1"/>
  <c r="E427" i="1"/>
  <c r="E426" i="1"/>
  <c r="E425" i="1"/>
  <c r="E424" i="1"/>
  <c r="E423" i="1"/>
  <c r="E422" i="1"/>
  <c r="E421" i="1"/>
  <c r="D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D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D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D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D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D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D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D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D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D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D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D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D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D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D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D212" i="1"/>
  <c r="E211" i="1"/>
  <c r="F220" i="1" l="1"/>
  <c r="F269" i="1"/>
  <c r="F341" i="1"/>
  <c r="F389" i="1"/>
  <c r="F405" i="1"/>
  <c r="F453" i="1"/>
  <c r="F493" i="1"/>
  <c r="F509" i="1"/>
  <c r="F541" i="1"/>
  <c r="F549" i="1"/>
  <c r="F567" i="1"/>
  <c r="F253" i="1"/>
  <c r="F309" i="1"/>
  <c r="F333" i="1"/>
  <c r="F373" i="1"/>
  <c r="F413" i="1"/>
  <c r="F437" i="1"/>
  <c r="F501" i="1"/>
  <c r="F517" i="1"/>
  <c r="F533" i="1"/>
  <c r="F558" i="1"/>
  <c r="F261" i="1"/>
  <c r="F325" i="1"/>
  <c r="F397" i="1"/>
  <c r="F229" i="1"/>
  <c r="F285" i="1"/>
  <c r="F349" i="1"/>
  <c r="F429" i="1"/>
  <c r="F245" i="1"/>
  <c r="F301" i="1"/>
  <c r="F365" i="1"/>
  <c r="F469" i="1"/>
  <c r="F237" i="1"/>
  <c r="F293" i="1"/>
  <c r="F357" i="1"/>
  <c r="F461" i="1"/>
  <c r="F445" i="1"/>
  <c r="F477" i="1"/>
  <c r="F525" i="1"/>
  <c r="F524" i="1"/>
  <c r="F221" i="1"/>
  <c r="F230" i="1"/>
  <c r="F246" i="1"/>
  <c r="F254" i="1"/>
  <c r="F262" i="1"/>
  <c r="F270" i="1"/>
  <c r="F277" i="1"/>
  <c r="F278" i="1"/>
  <c r="F286" i="1"/>
  <c r="F294" i="1"/>
  <c r="F302" i="1"/>
  <c r="F310" i="1"/>
  <c r="F318" i="1"/>
  <c r="F326" i="1"/>
  <c r="F334" i="1"/>
  <c r="F350" i="1"/>
  <c r="F358" i="1"/>
  <c r="F366" i="1"/>
  <c r="F374" i="1"/>
  <c r="F381" i="1"/>
  <c r="F382" i="1"/>
  <c r="F390" i="1"/>
  <c r="F398" i="1"/>
  <c r="F406" i="1"/>
  <c r="F414" i="1"/>
  <c r="F422" i="1"/>
  <c r="F430" i="1"/>
  <c r="F438" i="1"/>
  <c r="F454" i="1"/>
  <c r="F462" i="1"/>
  <c r="F470" i="1"/>
  <c r="F478" i="1"/>
  <c r="F485" i="1"/>
  <c r="F486" i="1"/>
  <c r="F494" i="1"/>
  <c r="F502" i="1"/>
  <c r="F510" i="1"/>
  <c r="F518" i="1"/>
  <c r="F526" i="1"/>
  <c r="F534" i="1"/>
  <c r="F542" i="1"/>
  <c r="F550" i="1"/>
  <c r="F551" i="1"/>
  <c r="F559" i="1"/>
  <c r="F568" i="1"/>
  <c r="F37" i="1"/>
  <c r="F247" i="1"/>
  <c r="F287" i="1"/>
  <c r="F319" i="1"/>
  <c r="F351" i="1"/>
  <c r="F383" i="1"/>
  <c r="F391" i="1"/>
  <c r="F399" i="1"/>
  <c r="F439" i="1"/>
  <c r="F446" i="1"/>
  <c r="F447" i="1"/>
  <c r="F455" i="1"/>
  <c r="F463" i="1"/>
  <c r="F471" i="1"/>
  <c r="F479" i="1"/>
  <c r="F487" i="1"/>
  <c r="F495" i="1"/>
  <c r="F503" i="1"/>
  <c r="F519" i="1"/>
  <c r="F527" i="1"/>
  <c r="F535" i="1"/>
  <c r="F543" i="1"/>
  <c r="F552" i="1"/>
  <c r="F560" i="1"/>
  <c r="F569" i="1"/>
  <c r="F231" i="1"/>
  <c r="F263" i="1"/>
  <c r="F295" i="1"/>
  <c r="F327" i="1"/>
  <c r="F359" i="1"/>
  <c r="F415" i="1"/>
  <c r="F215" i="1"/>
  <c r="F240" i="1"/>
  <c r="F272" i="1"/>
  <c r="F296" i="1"/>
  <c r="F320" i="1"/>
  <c r="F352" i="1"/>
  <c r="F392" i="1"/>
  <c r="F424" i="1"/>
  <c r="F440" i="1"/>
  <c r="F464" i="1"/>
  <c r="F496" i="1"/>
  <c r="F511" i="1"/>
  <c r="F512" i="1"/>
  <c r="F536" i="1"/>
  <c r="F570" i="1"/>
  <c r="F421" i="1"/>
  <c r="F420" i="1"/>
  <c r="F255" i="1"/>
  <c r="F279" i="1"/>
  <c r="F311" i="1"/>
  <c r="F342" i="1"/>
  <c r="F343" i="1"/>
  <c r="F367" i="1"/>
  <c r="F423" i="1"/>
  <c r="F223" i="1"/>
  <c r="F248" i="1"/>
  <c r="F288" i="1"/>
  <c r="F303" i="1"/>
  <c r="F304" i="1"/>
  <c r="F328" i="1"/>
  <c r="F344" i="1"/>
  <c r="F376" i="1"/>
  <c r="F400" i="1"/>
  <c r="F407" i="1"/>
  <c r="F408" i="1"/>
  <c r="F432" i="1"/>
  <c r="F456" i="1"/>
  <c r="F480" i="1"/>
  <c r="F504" i="1"/>
  <c r="F520" i="1"/>
  <c r="F528" i="1"/>
  <c r="F544" i="1"/>
  <c r="F561" i="1"/>
  <c r="F216" i="1"/>
  <c r="F224" i="1"/>
  <c r="F233" i="1"/>
  <c r="F241" i="1"/>
  <c r="F249" i="1"/>
  <c r="F257" i="1"/>
  <c r="F264" i="1"/>
  <c r="F265" i="1"/>
  <c r="F273" i="1"/>
  <c r="F281" i="1"/>
  <c r="F289" i="1"/>
  <c r="F297" i="1"/>
  <c r="F305" i="1"/>
  <c r="F313" i="1"/>
  <c r="F321" i="1"/>
  <c r="F337" i="1"/>
  <c r="F345" i="1"/>
  <c r="F353" i="1"/>
  <c r="F361" i="1"/>
  <c r="F368" i="1"/>
  <c r="F369" i="1"/>
  <c r="F377" i="1"/>
  <c r="F385" i="1"/>
  <c r="F393" i="1"/>
  <c r="F401" i="1"/>
  <c r="F409" i="1"/>
  <c r="F417" i="1"/>
  <c r="F425" i="1"/>
  <c r="F441" i="1"/>
  <c r="F449" i="1"/>
  <c r="F457" i="1"/>
  <c r="F465" i="1"/>
  <c r="F472" i="1"/>
  <c r="F473" i="1"/>
  <c r="F481" i="1"/>
  <c r="F489" i="1"/>
  <c r="F497" i="1"/>
  <c r="F505" i="1"/>
  <c r="F513" i="1"/>
  <c r="F521" i="1"/>
  <c r="F529" i="1"/>
  <c r="F545" i="1"/>
  <c r="F554" i="1"/>
  <c r="F562" i="1"/>
  <c r="F571" i="1"/>
  <c r="F222" i="1"/>
  <c r="F238" i="1"/>
  <c r="F239" i="1"/>
  <c r="F271" i="1"/>
  <c r="F335" i="1"/>
  <c r="F375" i="1"/>
  <c r="F431" i="1"/>
  <c r="F232" i="1"/>
  <c r="F256" i="1"/>
  <c r="F280" i="1"/>
  <c r="F312" i="1"/>
  <c r="F336" i="1"/>
  <c r="F360" i="1"/>
  <c r="F384" i="1"/>
  <c r="F416" i="1"/>
  <c r="F448" i="1"/>
  <c r="F488" i="1"/>
  <c r="F553" i="1"/>
  <c r="F217" i="1"/>
  <c r="F225" i="1"/>
  <c r="F226" i="1"/>
  <c r="F234" i="1"/>
  <c r="F242" i="1"/>
  <c r="F250" i="1"/>
  <c r="F258" i="1"/>
  <c r="F266" i="1"/>
  <c r="F274" i="1"/>
  <c r="F282" i="1"/>
  <c r="F298" i="1"/>
  <c r="F306" i="1"/>
  <c r="F314" i="1"/>
  <c r="F322" i="1"/>
  <c r="F329" i="1"/>
  <c r="F330" i="1"/>
  <c r="F338" i="1"/>
  <c r="F346" i="1"/>
  <c r="F354" i="1"/>
  <c r="F362" i="1"/>
  <c r="F370" i="1"/>
  <c r="F378" i="1"/>
  <c r="F386" i="1"/>
  <c r="F402" i="1"/>
  <c r="F410" i="1"/>
  <c r="F418" i="1"/>
  <c r="F426" i="1"/>
  <c r="F433" i="1"/>
  <c r="F434" i="1"/>
  <c r="F442" i="1"/>
  <c r="F450" i="1"/>
  <c r="F458" i="1"/>
  <c r="F466" i="1"/>
  <c r="F474" i="1"/>
  <c r="F482" i="1"/>
  <c r="F490" i="1"/>
  <c r="F506" i="1"/>
  <c r="F514" i="1"/>
  <c r="F522" i="1"/>
  <c r="F530" i="1"/>
  <c r="F537" i="1"/>
  <c r="F538" i="1"/>
  <c r="F546" i="1"/>
  <c r="F555" i="1"/>
  <c r="F564" i="1"/>
  <c r="F563" i="1"/>
  <c r="F572" i="1"/>
  <c r="F317" i="1"/>
  <c r="F316" i="1"/>
  <c r="F227" i="1"/>
  <c r="F235" i="1"/>
  <c r="F243" i="1"/>
  <c r="F259" i="1"/>
  <c r="F267" i="1"/>
  <c r="F275" i="1"/>
  <c r="F283" i="1"/>
  <c r="F291" i="1"/>
  <c r="F290" i="1"/>
  <c r="F299" i="1"/>
  <c r="F307" i="1"/>
  <c r="F315" i="1"/>
  <c r="F323" i="1"/>
  <c r="F331" i="1"/>
  <c r="F339" i="1"/>
  <c r="F347" i="1"/>
  <c r="F363" i="1"/>
  <c r="F371" i="1"/>
  <c r="F379" i="1"/>
  <c r="F387" i="1"/>
  <c r="F395" i="1"/>
  <c r="F394" i="1"/>
  <c r="F403" i="1"/>
  <c r="F411" i="1"/>
  <c r="F419" i="1"/>
  <c r="F427" i="1"/>
  <c r="F435" i="1"/>
  <c r="F443" i="1"/>
  <c r="F451" i="1"/>
  <c r="F467" i="1"/>
  <c r="F475" i="1"/>
  <c r="F483" i="1"/>
  <c r="F491" i="1"/>
  <c r="F499" i="1"/>
  <c r="F498" i="1"/>
  <c r="F507" i="1"/>
  <c r="F515" i="1"/>
  <c r="F523" i="1"/>
  <c r="F531" i="1"/>
  <c r="F539" i="1"/>
  <c r="F547" i="1"/>
  <c r="F556" i="1"/>
  <c r="F565" i="1"/>
  <c r="F573" i="1"/>
  <c r="F218" i="1"/>
  <c r="F219" i="1"/>
  <c r="F228" i="1"/>
  <c r="F236" i="1"/>
  <c r="F244" i="1"/>
  <c r="F251" i="1"/>
  <c r="F252" i="1"/>
  <c r="F260" i="1"/>
  <c r="F268" i="1"/>
  <c r="F276" i="1"/>
  <c r="F284" i="1"/>
  <c r="F292" i="1"/>
  <c r="F300" i="1"/>
  <c r="F308" i="1"/>
  <c r="F324" i="1"/>
  <c r="F332" i="1"/>
  <c r="F340" i="1"/>
  <c r="F348" i="1"/>
  <c r="F355" i="1"/>
  <c r="F356" i="1"/>
  <c r="F364" i="1"/>
  <c r="F372" i="1"/>
  <c r="F380" i="1"/>
  <c r="F388" i="1"/>
  <c r="F396" i="1"/>
  <c r="F404" i="1"/>
  <c r="F412" i="1"/>
  <c r="F428" i="1"/>
  <c r="F436" i="1"/>
  <c r="F444" i="1"/>
  <c r="F452" i="1"/>
  <c r="F460" i="1"/>
  <c r="F459" i="1"/>
  <c r="F468" i="1"/>
  <c r="F476" i="1"/>
  <c r="F484" i="1"/>
  <c r="F492" i="1"/>
  <c r="F500" i="1"/>
  <c r="F508" i="1"/>
  <c r="F516" i="1"/>
  <c r="F532" i="1"/>
  <c r="F540" i="1"/>
  <c r="F548" i="1"/>
  <c r="F557" i="1"/>
  <c r="F566" i="1"/>
  <c r="F574" i="1"/>
  <c r="H25" i="1"/>
  <c r="I25" i="1" s="1"/>
  <c r="F84" i="1"/>
  <c r="F22" i="1"/>
  <c r="F32" i="1"/>
  <c r="F78" i="1"/>
  <c r="F34" i="1"/>
  <c r="F96" i="1"/>
  <c r="F38" i="1"/>
  <c r="F90" i="1"/>
  <c r="F68" i="1"/>
  <c r="F39" i="1"/>
  <c r="F74" i="1"/>
  <c r="F67" i="1"/>
  <c r="F86" i="1"/>
  <c r="F19" i="1"/>
  <c r="F57" i="1"/>
  <c r="F93" i="1"/>
  <c r="F36" i="1"/>
  <c r="F80" i="1"/>
  <c r="F92" i="1"/>
  <c r="F88" i="1"/>
  <c r="F98" i="1"/>
  <c r="F71" i="1"/>
  <c r="F21" i="1"/>
  <c r="F61" i="1"/>
  <c r="F97" i="1"/>
  <c r="F75" i="1"/>
  <c r="F65" i="1"/>
  <c r="F23" i="1"/>
  <c r="F40" i="1"/>
  <c r="F94" i="1"/>
  <c r="F44" i="1"/>
  <c r="F24" i="1"/>
  <c r="F47" i="1"/>
  <c r="F79" i="1"/>
  <c r="F35" i="1"/>
  <c r="F73" i="1"/>
  <c r="F27" i="1"/>
  <c r="F29" i="1"/>
  <c r="F25" i="1"/>
  <c r="F31" i="1"/>
  <c r="F42" i="1"/>
  <c r="F20" i="1"/>
  <c r="F48" i="1"/>
  <c r="F50" i="1"/>
  <c r="F51" i="1"/>
  <c r="F83" i="1"/>
  <c r="F41" i="1"/>
  <c r="F77" i="1"/>
  <c r="F33" i="1"/>
  <c r="F26" i="1"/>
  <c r="F54" i="1"/>
  <c r="F60" i="1"/>
  <c r="F87" i="1"/>
  <c r="F45" i="1"/>
  <c r="F81" i="1"/>
  <c r="F30" i="1"/>
  <c r="F82" i="1"/>
  <c r="F95" i="1"/>
  <c r="F43" i="1"/>
  <c r="F56" i="1"/>
  <c r="F69" i="1"/>
  <c r="F46" i="1"/>
  <c r="F52" i="1"/>
  <c r="F55" i="1"/>
  <c r="F28" i="1"/>
  <c r="F58" i="1"/>
  <c r="F64" i="1"/>
  <c r="F62" i="1"/>
  <c r="F66" i="1"/>
  <c r="F59" i="1"/>
  <c r="F91" i="1"/>
  <c r="F49" i="1"/>
  <c r="F85" i="1"/>
  <c r="F72" i="1"/>
  <c r="F70" i="1"/>
  <c r="F76" i="1"/>
  <c r="F63" i="1"/>
  <c r="F99" i="1"/>
  <c r="F53" i="1"/>
  <c r="F89" i="1"/>
  <c r="F100" i="1"/>
  <c r="F214" i="1"/>
  <c r="F212" i="1"/>
  <c r="F213" i="1"/>
  <c r="F210" i="1"/>
  <c r="F211" i="1"/>
  <c r="F209" i="1"/>
  <c r="F102" i="1"/>
  <c r="F110" i="1"/>
  <c r="F118" i="1"/>
  <c r="F126" i="1"/>
  <c r="F142" i="1"/>
  <c r="F158" i="1"/>
  <c r="F174" i="1"/>
  <c r="F198" i="1"/>
  <c r="F103" i="1"/>
  <c r="F111" i="1"/>
  <c r="F119" i="1"/>
  <c r="F127" i="1"/>
  <c r="F135" i="1"/>
  <c r="F143" i="1"/>
  <c r="F151" i="1"/>
  <c r="F159" i="1"/>
  <c r="F167" i="1"/>
  <c r="F175" i="1"/>
  <c r="F183" i="1"/>
  <c r="F191" i="1"/>
  <c r="F199" i="1"/>
  <c r="F207" i="1"/>
  <c r="F194" i="1"/>
  <c r="F104" i="1"/>
  <c r="F112" i="1"/>
  <c r="F120" i="1"/>
  <c r="F128" i="1"/>
  <c r="F136" i="1"/>
  <c r="F144" i="1"/>
  <c r="F152" i="1"/>
  <c r="F160" i="1"/>
  <c r="F168" i="1"/>
  <c r="F176" i="1"/>
  <c r="F184" i="1"/>
  <c r="F192" i="1"/>
  <c r="F200" i="1"/>
  <c r="F208" i="1"/>
  <c r="F145" i="1"/>
  <c r="F161" i="1"/>
  <c r="F177" i="1"/>
  <c r="F185" i="1"/>
  <c r="F201" i="1"/>
  <c r="F186" i="1"/>
  <c r="F105" i="1"/>
  <c r="F113" i="1"/>
  <c r="F121" i="1"/>
  <c r="F129" i="1"/>
  <c r="F137" i="1"/>
  <c r="F153" i="1"/>
  <c r="F169" i="1"/>
  <c r="F193" i="1"/>
  <c r="F202" i="1"/>
  <c r="F106" i="1"/>
  <c r="F114" i="1"/>
  <c r="F122" i="1"/>
  <c r="F130" i="1"/>
  <c r="F138" i="1"/>
  <c r="F146" i="1"/>
  <c r="F154" i="1"/>
  <c r="F162" i="1"/>
  <c r="F170" i="1"/>
  <c r="F178" i="1"/>
  <c r="F107" i="1"/>
  <c r="F115" i="1"/>
  <c r="F123" i="1"/>
  <c r="F131" i="1"/>
  <c r="F139" i="1"/>
  <c r="F147" i="1"/>
  <c r="F155" i="1"/>
  <c r="F163" i="1"/>
  <c r="F171" i="1"/>
  <c r="F179" i="1"/>
  <c r="F187" i="1"/>
  <c r="F195" i="1"/>
  <c r="F203" i="1"/>
  <c r="F157" i="1"/>
  <c r="F173" i="1"/>
  <c r="F189" i="1"/>
  <c r="F205" i="1"/>
  <c r="F150" i="1"/>
  <c r="F190" i="1"/>
  <c r="F108" i="1"/>
  <c r="F116" i="1"/>
  <c r="F124" i="1"/>
  <c r="F132" i="1"/>
  <c r="F140" i="1"/>
  <c r="F148" i="1"/>
  <c r="F156" i="1"/>
  <c r="F164" i="1"/>
  <c r="F172" i="1"/>
  <c r="F180" i="1"/>
  <c r="F188" i="1"/>
  <c r="F196" i="1"/>
  <c r="F204" i="1"/>
  <c r="F101" i="1"/>
  <c r="F109" i="1"/>
  <c r="F117" i="1"/>
  <c r="F125" i="1"/>
  <c r="F133" i="1"/>
  <c r="F141" i="1"/>
  <c r="F149" i="1"/>
  <c r="F165" i="1"/>
  <c r="F181" i="1"/>
  <c r="F197" i="1"/>
  <c r="F134" i="1"/>
  <c r="F166" i="1"/>
  <c r="F182" i="1"/>
  <c r="F206" i="1"/>
  <c r="H26" i="1" l="1"/>
  <c r="I26" i="1" s="1"/>
  <c r="H27" i="1" l="1"/>
  <c r="I27" i="1" s="1"/>
  <c r="H28" i="1" l="1"/>
  <c r="I28" i="1" s="1"/>
  <c r="H29" i="1" l="1"/>
  <c r="I29" i="1" s="1"/>
  <c r="H30" i="1" l="1"/>
  <c r="I30" i="1" s="1"/>
  <c r="I208" i="1" l="1"/>
  <c r="H31" i="1"/>
  <c r="I31" i="1" s="1"/>
  <c r="I209" i="1" l="1"/>
  <c r="H32" i="1"/>
  <c r="I32" i="1" s="1"/>
  <c r="I210" i="1" l="1"/>
  <c r="H33" i="1"/>
  <c r="I33" i="1" s="1"/>
  <c r="I211" i="1" l="1"/>
  <c r="I212" i="1"/>
  <c r="H34" i="1"/>
  <c r="I34" i="1" s="1"/>
  <c r="I213" i="1" l="1"/>
  <c r="H35" i="1"/>
  <c r="I35" i="1" s="1"/>
  <c r="I214" i="1" l="1"/>
  <c r="H36" i="1"/>
  <c r="I36" i="1" s="1"/>
  <c r="I215" i="1" l="1"/>
  <c r="H37" i="1"/>
  <c r="I37" i="1" s="1"/>
  <c r="I216" i="1" l="1"/>
  <c r="H38" i="1"/>
  <c r="I38" i="1" s="1"/>
  <c r="I217" i="1" l="1"/>
  <c r="H39" i="1"/>
  <c r="I39" i="1" s="1"/>
  <c r="I218" i="1" l="1"/>
  <c r="H40" i="1"/>
  <c r="I40" i="1" s="1"/>
  <c r="H41" i="1" l="1"/>
  <c r="I41" i="1" s="1"/>
  <c r="H42" i="1" l="1"/>
  <c r="I42" i="1" s="1"/>
  <c r="H43" i="1" l="1"/>
  <c r="I43" i="1" s="1"/>
  <c r="H44" i="1" l="1"/>
  <c r="I44" i="1" s="1"/>
  <c r="H45" i="1" l="1"/>
  <c r="I45" i="1" s="1"/>
  <c r="H46" i="1" l="1"/>
  <c r="I46" i="1" s="1"/>
  <c r="H47" i="1" l="1"/>
  <c r="I47" i="1" s="1"/>
  <c r="H48" i="1" l="1"/>
  <c r="I48" i="1" s="1"/>
  <c r="H49" i="1" l="1"/>
  <c r="I49" i="1" s="1"/>
  <c r="H50" i="1" l="1"/>
  <c r="I50" i="1" s="1"/>
  <c r="H51" i="1" l="1"/>
  <c r="I51" i="1" s="1"/>
  <c r="H52" i="1" l="1"/>
  <c r="I52" i="1" s="1"/>
  <c r="H53" i="1" l="1"/>
  <c r="I53" i="1" s="1"/>
  <c r="H54" i="1" l="1"/>
  <c r="I54" i="1" s="1"/>
  <c r="H55" i="1" l="1"/>
  <c r="I55" i="1" s="1"/>
  <c r="H56" i="1" l="1"/>
  <c r="I56" i="1" s="1"/>
  <c r="H57" i="1" l="1"/>
  <c r="I57" i="1" s="1"/>
  <c r="H58" i="1" l="1"/>
  <c r="I58" i="1" s="1"/>
  <c r="H59" i="1" l="1"/>
  <c r="I59" i="1" s="1"/>
  <c r="H60" i="1" l="1"/>
  <c r="I60" i="1" s="1"/>
  <c r="H61" i="1" l="1"/>
  <c r="I61" i="1" s="1"/>
  <c r="H62" i="1" l="1"/>
  <c r="I62" i="1" s="1"/>
  <c r="H63" i="1" l="1"/>
  <c r="I63" i="1" s="1"/>
  <c r="H64" i="1" l="1"/>
  <c r="I64" i="1" s="1"/>
  <c r="H65" i="1" l="1"/>
  <c r="I65" i="1" s="1"/>
  <c r="H66" i="1" l="1"/>
  <c r="I66" i="1" s="1"/>
  <c r="H67" i="1" l="1"/>
  <c r="I67" i="1" s="1"/>
  <c r="H68" i="1" l="1"/>
  <c r="I68" i="1" s="1"/>
  <c r="H69" i="1" l="1"/>
  <c r="I69" i="1" s="1"/>
  <c r="H70" i="1" l="1"/>
  <c r="I70" i="1" s="1"/>
  <c r="H71" i="1" l="1"/>
  <c r="I71" i="1" s="1"/>
  <c r="H72" i="1" l="1"/>
  <c r="I72" i="1" s="1"/>
  <c r="H73" i="1" l="1"/>
  <c r="I73" i="1" s="1"/>
  <c r="H74" i="1" l="1"/>
  <c r="I74" i="1" s="1"/>
  <c r="H75" i="1" l="1"/>
  <c r="I75" i="1" s="1"/>
  <c r="H76" i="1" l="1"/>
  <c r="I76" i="1" s="1"/>
  <c r="H77" i="1" l="1"/>
  <c r="I77" i="1" s="1"/>
  <c r="H78" i="1" l="1"/>
  <c r="I78" i="1" s="1"/>
  <c r="H79" i="1" l="1"/>
  <c r="I79" i="1" s="1"/>
  <c r="H80" i="1" l="1"/>
  <c r="I80" i="1" s="1"/>
  <c r="H81" i="1" l="1"/>
  <c r="I81" i="1" s="1"/>
  <c r="H82" i="1" l="1"/>
  <c r="I82" i="1" s="1"/>
  <c r="H83" i="1" l="1"/>
  <c r="I83" i="1" s="1"/>
  <c r="H84" i="1" l="1"/>
  <c r="I84" i="1" s="1"/>
  <c r="H85" i="1" l="1"/>
  <c r="I85" i="1" s="1"/>
  <c r="H86" i="1" l="1"/>
  <c r="I86" i="1" s="1"/>
  <c r="H87" i="1" l="1"/>
  <c r="I87" i="1" s="1"/>
  <c r="H88" i="1" l="1"/>
  <c r="I88" i="1" s="1"/>
  <c r="H89" i="1" l="1"/>
  <c r="I89" i="1" s="1"/>
  <c r="H90" i="1" l="1"/>
  <c r="I90" i="1" s="1"/>
  <c r="H91" i="1" l="1"/>
  <c r="I91" i="1" s="1"/>
  <c r="H92" i="1" l="1"/>
  <c r="I92" i="1" s="1"/>
  <c r="H93" i="1" l="1"/>
  <c r="I93" i="1" s="1"/>
  <c r="H94" i="1" l="1"/>
  <c r="I94" i="1" s="1"/>
  <c r="H95" i="1" l="1"/>
  <c r="I95" i="1" s="1"/>
  <c r="H96" i="1" l="1"/>
  <c r="I96" i="1" s="1"/>
  <c r="H97" i="1" l="1"/>
  <c r="I97" i="1" s="1"/>
  <c r="H98" i="1" l="1"/>
  <c r="I98" i="1" s="1"/>
  <c r="H99" i="1" l="1"/>
  <c r="I99" i="1" s="1"/>
  <c r="H100" i="1" l="1"/>
  <c r="I100" i="1" s="1"/>
  <c r="H101" i="1" l="1"/>
  <c r="I101" i="1" s="1"/>
  <c r="H102" i="1" l="1"/>
  <c r="I102" i="1" s="1"/>
  <c r="H103" i="1" l="1"/>
  <c r="I103" i="1" s="1"/>
  <c r="H104" i="1" l="1"/>
  <c r="I104" i="1" s="1"/>
  <c r="H105" i="1" l="1"/>
  <c r="I105" i="1" s="1"/>
  <c r="H106" i="1" l="1"/>
  <c r="I106" i="1" s="1"/>
  <c r="H107" i="1" l="1"/>
  <c r="I107" i="1" s="1"/>
  <c r="H108" i="1" l="1"/>
  <c r="I108" i="1" s="1"/>
  <c r="H109" i="1" l="1"/>
  <c r="I109" i="1" s="1"/>
  <c r="H110" i="1" l="1"/>
  <c r="I110" i="1" s="1"/>
  <c r="H111" i="1" l="1"/>
  <c r="I111" i="1" s="1"/>
  <c r="H112" i="1" l="1"/>
  <c r="I112" i="1" s="1"/>
  <c r="H113" i="1" l="1"/>
  <c r="I113" i="1" s="1"/>
  <c r="H114" i="1" l="1"/>
  <c r="I114" i="1" s="1"/>
  <c r="H115" i="1" l="1"/>
  <c r="I115" i="1" s="1"/>
  <c r="H116" i="1" l="1"/>
  <c r="I116" i="1" s="1"/>
  <c r="H117" i="1" l="1"/>
  <c r="I117" i="1" s="1"/>
  <c r="H118" i="1" l="1"/>
  <c r="I118" i="1" s="1"/>
  <c r="H119" i="1" l="1"/>
  <c r="I119" i="1" s="1"/>
  <c r="H120" i="1" l="1"/>
  <c r="I120" i="1" s="1"/>
  <c r="H121" i="1" l="1"/>
  <c r="I121" i="1" s="1"/>
  <c r="H122" i="1" l="1"/>
  <c r="I122" i="1" s="1"/>
  <c r="H123" i="1" l="1"/>
  <c r="I123" i="1" s="1"/>
  <c r="H124" i="1" l="1"/>
  <c r="I124" i="1" s="1"/>
  <c r="H125" i="1" l="1"/>
  <c r="I125" i="1" s="1"/>
  <c r="H126" i="1" l="1"/>
  <c r="I126" i="1" s="1"/>
  <c r="H127" i="1" l="1"/>
  <c r="I127" i="1" s="1"/>
  <c r="H128" i="1" l="1"/>
  <c r="I128" i="1" s="1"/>
  <c r="H129" i="1" l="1"/>
  <c r="I129" i="1" s="1"/>
  <c r="H130" i="1" l="1"/>
  <c r="I130" i="1" s="1"/>
  <c r="H131" i="1" l="1"/>
  <c r="I131" i="1" s="1"/>
  <c r="H132" i="1" l="1"/>
  <c r="I132" i="1" s="1"/>
  <c r="H133" i="1" l="1"/>
  <c r="I133" i="1" s="1"/>
  <c r="H134" i="1" l="1"/>
  <c r="I134" i="1" s="1"/>
  <c r="I135" i="1" l="1"/>
  <c r="I137" i="1" l="1"/>
  <c r="H138" i="1" l="1"/>
  <c r="I138" i="1" s="1"/>
  <c r="H139" i="1" l="1"/>
  <c r="I139" i="1" s="1"/>
  <c r="H140" i="1" l="1"/>
  <c r="I140" i="1" s="1"/>
  <c r="H141" i="1" l="1"/>
  <c r="I141" i="1" s="1"/>
  <c r="H142" i="1" l="1"/>
  <c r="I142" i="1" s="1"/>
  <c r="H143" i="1" l="1"/>
  <c r="I143" i="1" s="1"/>
  <c r="H144" i="1" l="1"/>
  <c r="I144" i="1" s="1"/>
  <c r="H145" i="1" l="1"/>
  <c r="I145" i="1" s="1"/>
  <c r="H146" i="1" l="1"/>
  <c r="I146" i="1" s="1"/>
  <c r="H147" i="1" l="1"/>
  <c r="I147" i="1" s="1"/>
  <c r="H148" i="1" l="1"/>
  <c r="I148" i="1" s="1"/>
  <c r="H149" i="1" l="1"/>
  <c r="I149" i="1" s="1"/>
  <c r="H150" i="1" l="1"/>
  <c r="I150" i="1" s="1"/>
  <c r="H151" i="1" l="1"/>
  <c r="I151" i="1" s="1"/>
  <c r="H152" i="1" l="1"/>
  <c r="I152" i="1" s="1"/>
  <c r="H153" i="1" l="1"/>
  <c r="I153" i="1" s="1"/>
  <c r="H154" i="1" l="1"/>
  <c r="I154" i="1" s="1"/>
  <c r="H155" i="1" l="1"/>
  <c r="I155" i="1" s="1"/>
  <c r="H156" i="1" l="1"/>
  <c r="I156" i="1" s="1"/>
  <c r="H157" i="1" l="1"/>
  <c r="I157" i="1" s="1"/>
  <c r="H158" i="1" l="1"/>
  <c r="I158" i="1" s="1"/>
  <c r="H159" i="1" l="1"/>
  <c r="I159" i="1" s="1"/>
  <c r="H160" i="1" l="1"/>
  <c r="I160" i="1" s="1"/>
  <c r="H161" i="1" l="1"/>
  <c r="I161" i="1" s="1"/>
  <c r="H162" i="1" l="1"/>
  <c r="I162" i="1" s="1"/>
  <c r="H163" i="1" l="1"/>
  <c r="I163" i="1" s="1"/>
  <c r="H164" i="1" l="1"/>
  <c r="I164" i="1" s="1"/>
  <c r="H165" i="1" l="1"/>
  <c r="I165" i="1" s="1"/>
  <c r="H166" i="1" l="1"/>
  <c r="I166" i="1" s="1"/>
  <c r="H167" i="1" l="1"/>
  <c r="I167" i="1" s="1"/>
  <c r="H168" i="1" l="1"/>
  <c r="I168" i="1" s="1"/>
  <c r="H169" i="1" l="1"/>
  <c r="I169" i="1" s="1"/>
  <c r="H170" i="1" l="1"/>
  <c r="I170" i="1" s="1"/>
  <c r="H171" i="1" l="1"/>
  <c r="I171" i="1" s="1"/>
  <c r="H172" i="1" l="1"/>
  <c r="I172" i="1" s="1"/>
  <c r="H173" i="1" l="1"/>
  <c r="I173" i="1" s="1"/>
  <c r="H174" i="1" l="1"/>
  <c r="I174" i="1" s="1"/>
  <c r="H175" i="1" l="1"/>
  <c r="I175" i="1" s="1"/>
  <c r="H176" i="1" l="1"/>
  <c r="I176" i="1" s="1"/>
  <c r="H177" i="1" l="1"/>
  <c r="I177" i="1" s="1"/>
  <c r="H178" i="1" l="1"/>
  <c r="I178" i="1" s="1"/>
  <c r="H179" i="1" l="1"/>
  <c r="I179" i="1" s="1"/>
  <c r="H180" i="1" l="1"/>
  <c r="I180" i="1" s="1"/>
  <c r="H181" i="1" l="1"/>
  <c r="I181" i="1" s="1"/>
  <c r="H182" i="1" l="1"/>
  <c r="I182" i="1" s="1"/>
  <c r="H183" i="1" l="1"/>
  <c r="I183" i="1" s="1"/>
  <c r="H184" i="1" l="1"/>
  <c r="I184" i="1" s="1"/>
  <c r="H185" i="1" l="1"/>
  <c r="I185" i="1" s="1"/>
  <c r="H186" i="1" l="1"/>
  <c r="I186" i="1" s="1"/>
  <c r="H187" i="1" l="1"/>
  <c r="I187" i="1" s="1"/>
  <c r="H188" i="1" l="1"/>
  <c r="I188" i="1" s="1"/>
  <c r="H189" i="1" l="1"/>
  <c r="I189" i="1" s="1"/>
  <c r="H190" i="1" l="1"/>
  <c r="I190" i="1" s="1"/>
  <c r="H191" i="1" l="1"/>
  <c r="I191" i="1" s="1"/>
  <c r="H192" i="1" l="1"/>
  <c r="I192" i="1" s="1"/>
  <c r="H193" i="1" l="1"/>
  <c r="I193" i="1" s="1"/>
  <c r="H194" i="1" l="1"/>
  <c r="I194" i="1" s="1"/>
  <c r="H195" i="1" l="1"/>
  <c r="I195" i="1" s="1"/>
  <c r="H196" i="1" l="1"/>
  <c r="I196" i="1" s="1"/>
  <c r="H197" i="1" l="1"/>
  <c r="I197" i="1" s="1"/>
  <c r="H198" i="1" l="1"/>
  <c r="I198" i="1" s="1"/>
  <c r="H199" i="1" l="1"/>
  <c r="I199" i="1" s="1"/>
  <c r="H200" i="1" l="1"/>
  <c r="I200" i="1" s="1"/>
  <c r="H201" i="1" l="1"/>
  <c r="I201" i="1" s="1"/>
  <c r="H202" i="1" l="1"/>
  <c r="I202" i="1" s="1"/>
  <c r="H203" i="1" l="1"/>
  <c r="I203" i="1" s="1"/>
  <c r="H204" i="1" l="1"/>
  <c r="I204" i="1" s="1"/>
  <c r="H205" i="1" l="1"/>
  <c r="I205" i="1" s="1"/>
  <c r="H206" i="1" l="1"/>
  <c r="I206" i="1" s="1"/>
  <c r="I219" i="1" l="1"/>
  <c r="I220" i="1" l="1"/>
  <c r="I221" i="1" l="1"/>
  <c r="I222" i="1" l="1"/>
  <c r="I223" i="1" l="1"/>
  <c r="I224" i="1" l="1"/>
  <c r="I225" i="1" l="1"/>
  <c r="I226" i="1" l="1"/>
  <c r="I227" i="1" l="1"/>
  <c r="I228" i="1" l="1"/>
  <c r="I229" i="1" l="1"/>
  <c r="I230" i="1" l="1"/>
  <c r="I231" i="1" l="1"/>
  <c r="I232" i="1" l="1"/>
  <c r="I233" i="1" l="1"/>
  <c r="I234" i="1" l="1"/>
  <c r="I235" i="1" l="1"/>
  <c r="I236" i="1" l="1"/>
  <c r="I237" i="1" l="1"/>
  <c r="I238" i="1" l="1"/>
  <c r="I239" i="1" l="1"/>
  <c r="I240" i="1" l="1"/>
  <c r="I241" i="1" l="1"/>
  <c r="I242" i="1" l="1"/>
  <c r="I243" i="1" l="1"/>
  <c r="I244" i="1" l="1"/>
  <c r="I245" i="1" l="1"/>
  <c r="I246" i="1" l="1"/>
  <c r="I247" i="1" l="1"/>
  <c r="I248" i="1" l="1"/>
  <c r="I249" i="1" l="1"/>
  <c r="I250" i="1" l="1"/>
  <c r="I251" i="1" l="1"/>
  <c r="I252" i="1" l="1"/>
  <c r="I253" i="1" l="1"/>
  <c r="I254" i="1" l="1"/>
  <c r="I255" i="1" l="1"/>
  <c r="I256" i="1" l="1"/>
  <c r="I257" i="1" l="1"/>
  <c r="I258" i="1" l="1"/>
  <c r="I259" i="1" l="1"/>
  <c r="I260" i="1" l="1"/>
  <c r="I261" i="1" l="1"/>
  <c r="I262" i="1" l="1"/>
  <c r="I263" i="1" l="1"/>
  <c r="I264" i="1" l="1"/>
  <c r="I265" i="1" l="1"/>
  <c r="I266" i="1" l="1"/>
  <c r="I267" i="1" l="1"/>
  <c r="I268" i="1" l="1"/>
  <c r="I269" i="1" l="1"/>
  <c r="I270" i="1" l="1"/>
  <c r="I271" i="1" l="1"/>
  <c r="I272" i="1" l="1"/>
  <c r="I273" i="1" l="1"/>
  <c r="I274" i="1" l="1"/>
  <c r="I275" i="1" l="1"/>
  <c r="I276" i="1" l="1"/>
  <c r="I277" i="1" l="1"/>
  <c r="I278" i="1" l="1"/>
  <c r="I279" i="1" l="1"/>
  <c r="I280" i="1" l="1"/>
  <c r="I281" i="1" l="1"/>
  <c r="I282" i="1" l="1"/>
  <c r="I283" i="1" l="1"/>
  <c r="I284" i="1" l="1"/>
  <c r="I285" i="1" l="1"/>
  <c r="I286" i="1" l="1"/>
  <c r="I287" i="1" l="1"/>
  <c r="I288" i="1" l="1"/>
  <c r="I289" i="1" l="1"/>
  <c r="I290" i="1" l="1"/>
  <c r="I291" i="1" l="1"/>
  <c r="I292" i="1" l="1"/>
  <c r="I293" i="1" l="1"/>
  <c r="I294" i="1" l="1"/>
  <c r="I295" i="1" l="1"/>
  <c r="I296" i="1" l="1"/>
  <c r="I297" i="1" l="1"/>
  <c r="I298" i="1" l="1"/>
  <c r="I299" i="1" l="1"/>
  <c r="I300" i="1" l="1"/>
  <c r="I301" i="1" l="1"/>
  <c r="I302" i="1" l="1"/>
  <c r="I303" i="1" l="1"/>
  <c r="I304" i="1" l="1"/>
  <c r="I305" i="1" l="1"/>
  <c r="I306" i="1" l="1"/>
  <c r="I307" i="1" l="1"/>
  <c r="I308" i="1" l="1"/>
  <c r="I309" i="1" l="1"/>
  <c r="I310" i="1" l="1"/>
  <c r="I311" i="1" l="1"/>
  <c r="I312" i="1" l="1"/>
  <c r="I313" i="1" l="1"/>
  <c r="I314" i="1" l="1"/>
  <c r="I315" i="1" l="1"/>
  <c r="I316" i="1" l="1"/>
  <c r="I317" i="1" l="1"/>
  <c r="I318" i="1" l="1"/>
  <c r="I319" i="1" l="1"/>
  <c r="I320" i="1" l="1"/>
  <c r="I321" i="1" l="1"/>
  <c r="I322" i="1" l="1"/>
  <c r="I323" i="1" l="1"/>
  <c r="I324" i="1" l="1"/>
  <c r="I325" i="1" l="1"/>
  <c r="I326" i="1" l="1"/>
  <c r="I327" i="1" l="1"/>
  <c r="I328" i="1" l="1"/>
  <c r="I329" i="1" l="1"/>
  <c r="I330" i="1" l="1"/>
  <c r="I331" i="1" l="1"/>
  <c r="I332" i="1" l="1"/>
  <c r="I333" i="1" l="1"/>
  <c r="I334" i="1" l="1"/>
  <c r="I335" i="1" l="1"/>
  <c r="I336" i="1" l="1"/>
  <c r="I337" i="1" l="1"/>
  <c r="I338" i="1" l="1"/>
  <c r="I339" i="1" l="1"/>
  <c r="I340" i="1" l="1"/>
  <c r="I341" i="1" l="1"/>
  <c r="I342" i="1" l="1"/>
  <c r="I343" i="1" l="1"/>
  <c r="I344" i="1" l="1"/>
  <c r="I345" i="1" l="1"/>
  <c r="I346" i="1" l="1"/>
  <c r="I347" i="1" l="1"/>
  <c r="I348" i="1" l="1"/>
  <c r="I349" i="1" l="1"/>
  <c r="I350" i="1" l="1"/>
  <c r="I351" i="1" l="1"/>
  <c r="I352" i="1" l="1"/>
  <c r="I353" i="1" l="1"/>
  <c r="I354" i="1" l="1"/>
  <c r="I355" i="1" l="1"/>
  <c r="I356" i="1" l="1"/>
  <c r="I357" i="1" l="1"/>
  <c r="I358" i="1" l="1"/>
  <c r="I359" i="1" l="1"/>
  <c r="I360" i="1" l="1"/>
  <c r="I361" i="1" l="1"/>
  <c r="I362" i="1" l="1"/>
  <c r="I363" i="1" l="1"/>
  <c r="I364" i="1" l="1"/>
  <c r="I365" i="1" l="1"/>
  <c r="I366" i="1" l="1"/>
  <c r="I367" i="1" l="1"/>
  <c r="I368" i="1" l="1"/>
  <c r="I369" i="1" l="1"/>
  <c r="I370" i="1" l="1"/>
  <c r="I371" i="1" l="1"/>
  <c r="I372" i="1" l="1"/>
  <c r="I373" i="1" l="1"/>
  <c r="I374" i="1" l="1"/>
  <c r="I375" i="1" l="1"/>
  <c r="I376" i="1" l="1"/>
  <c r="I377" i="1" l="1"/>
  <c r="I378" i="1" l="1"/>
  <c r="I379" i="1" l="1"/>
  <c r="I380" i="1" l="1"/>
  <c r="I381" i="1" l="1"/>
  <c r="I382" i="1" l="1"/>
  <c r="I383" i="1" l="1"/>
  <c r="I384" i="1" l="1"/>
  <c r="I385" i="1" l="1"/>
  <c r="I386" i="1" l="1"/>
  <c r="I387" i="1" l="1"/>
  <c r="I388" i="1" l="1"/>
  <c r="I389" i="1" l="1"/>
  <c r="I390" i="1" l="1"/>
  <c r="I391" i="1" l="1"/>
  <c r="I392" i="1" l="1"/>
  <c r="I393" i="1" l="1"/>
  <c r="I394" i="1" l="1"/>
  <c r="I395" i="1" l="1"/>
  <c r="I396" i="1" l="1"/>
  <c r="I397" i="1" l="1"/>
  <c r="I398" i="1" l="1"/>
  <c r="I399" i="1" l="1"/>
  <c r="I400" i="1" l="1"/>
  <c r="I401" i="1" l="1"/>
  <c r="I402" i="1" l="1"/>
  <c r="I403" i="1" l="1"/>
  <c r="I404" i="1" l="1"/>
  <c r="I405" i="1" l="1"/>
  <c r="I406" i="1" l="1"/>
  <c r="I407" i="1" l="1"/>
  <c r="I408" i="1" l="1"/>
  <c r="I409" i="1" l="1"/>
  <c r="I410" i="1" l="1"/>
  <c r="I411" i="1" l="1"/>
  <c r="I412" i="1" l="1"/>
  <c r="I413" i="1" l="1"/>
  <c r="I414" i="1" l="1"/>
  <c r="I415" i="1" l="1"/>
  <c r="I416" i="1" l="1"/>
  <c r="I417" i="1" l="1"/>
  <c r="I418" i="1" l="1"/>
  <c r="I419" i="1" l="1"/>
  <c r="I420" i="1" l="1"/>
  <c r="I421" i="1" l="1"/>
  <c r="I422" i="1" l="1"/>
  <c r="I423" i="1" l="1"/>
  <c r="I424" i="1" l="1"/>
  <c r="I425" i="1" l="1"/>
  <c r="I426" i="1" l="1"/>
  <c r="I427" i="1" l="1"/>
  <c r="I428" i="1" l="1"/>
  <c r="I429" i="1" l="1"/>
  <c r="I430" i="1" l="1"/>
  <c r="I431" i="1" l="1"/>
  <c r="I432" i="1" l="1"/>
  <c r="I433" i="1" l="1"/>
  <c r="I434" i="1" l="1"/>
  <c r="I435" i="1" l="1"/>
  <c r="I436" i="1" l="1"/>
  <c r="I437" i="1" l="1"/>
  <c r="I438" i="1" l="1"/>
  <c r="I439" i="1" l="1"/>
  <c r="I440" i="1" l="1"/>
  <c r="I441" i="1" l="1"/>
  <c r="I442" i="1" l="1"/>
  <c r="I443" i="1" l="1"/>
  <c r="I444" i="1" l="1"/>
  <c r="I445" i="1" l="1"/>
  <c r="I446" i="1" l="1"/>
  <c r="I447" i="1" l="1"/>
  <c r="I448" i="1" l="1"/>
  <c r="I449" i="1" l="1"/>
  <c r="I450" i="1" l="1"/>
  <c r="I451" i="1" l="1"/>
  <c r="I452" i="1" l="1"/>
  <c r="I453" i="1" l="1"/>
  <c r="I454" i="1" l="1"/>
  <c r="I455" i="1" l="1"/>
  <c r="I456" i="1" l="1"/>
  <c r="I457" i="1" l="1"/>
  <c r="I458" i="1" l="1"/>
  <c r="I459" i="1" l="1"/>
  <c r="I460" i="1" l="1"/>
  <c r="I461" i="1" l="1"/>
  <c r="I462" i="1" l="1"/>
  <c r="I463" i="1" l="1"/>
  <c r="I464" i="1" l="1"/>
  <c r="I465" i="1" l="1"/>
  <c r="I466" i="1" l="1"/>
  <c r="I467" i="1" l="1"/>
  <c r="I468" i="1" l="1"/>
  <c r="I469" i="1" l="1"/>
  <c r="I470" i="1" l="1"/>
  <c r="I471" i="1" l="1"/>
  <c r="I472" i="1" l="1"/>
  <c r="I473" i="1" l="1"/>
  <c r="I474" i="1" l="1"/>
  <c r="I475" i="1" l="1"/>
  <c r="I476" i="1" l="1"/>
  <c r="I477" i="1" l="1"/>
  <c r="I478" i="1" l="1"/>
  <c r="I479" i="1" l="1"/>
  <c r="I480" i="1" l="1"/>
  <c r="I481" i="1" l="1"/>
  <c r="I482" i="1" l="1"/>
  <c r="I483" i="1" l="1"/>
  <c r="I484" i="1" l="1"/>
  <c r="I485" i="1" l="1"/>
  <c r="I486" i="1" l="1"/>
  <c r="I487" i="1" l="1"/>
  <c r="I488" i="1" l="1"/>
  <c r="I489" i="1" l="1"/>
  <c r="I490" i="1" l="1"/>
  <c r="I491" i="1" l="1"/>
  <c r="I492" i="1" l="1"/>
  <c r="I493" i="1" l="1"/>
  <c r="I494" i="1" l="1"/>
  <c r="I495" i="1" l="1"/>
  <c r="I496" i="1" l="1"/>
  <c r="I497" i="1" l="1"/>
  <c r="I498" i="1" l="1"/>
  <c r="I499" i="1" l="1"/>
  <c r="I500" i="1" l="1"/>
  <c r="I501" i="1" l="1"/>
  <c r="I502" i="1" l="1"/>
  <c r="I503" i="1" l="1"/>
  <c r="I504" i="1" l="1"/>
  <c r="I505" i="1" l="1"/>
  <c r="I506" i="1" l="1"/>
  <c r="I507" i="1" l="1"/>
  <c r="I508" i="1" l="1"/>
  <c r="I509" i="1" l="1"/>
  <c r="I510" i="1" l="1"/>
  <c r="I511" i="1" l="1"/>
  <c r="I512" i="1" l="1"/>
  <c r="I513" i="1" l="1"/>
  <c r="I514" i="1" l="1"/>
  <c r="I515" i="1" l="1"/>
  <c r="I516" i="1" l="1"/>
  <c r="I517" i="1" l="1"/>
  <c r="I518" i="1" l="1"/>
  <c r="I519" i="1" l="1"/>
  <c r="I520" i="1" l="1"/>
  <c r="I521" i="1" l="1"/>
  <c r="I522" i="1" l="1"/>
  <c r="I523" i="1" l="1"/>
  <c r="I524" i="1" l="1"/>
  <c r="I525" i="1" l="1"/>
  <c r="I526" i="1" l="1"/>
  <c r="I527" i="1" l="1"/>
  <c r="I528" i="1" l="1"/>
  <c r="I529" i="1" l="1"/>
  <c r="I530" i="1" l="1"/>
  <c r="I531" i="1" l="1"/>
  <c r="I532" i="1" l="1"/>
  <c r="I533" i="1" l="1"/>
  <c r="I534" i="1" l="1"/>
  <c r="I535" i="1" l="1"/>
  <c r="I536" i="1" l="1"/>
  <c r="I537" i="1" l="1"/>
  <c r="I538" i="1" l="1"/>
  <c r="I539" i="1" l="1"/>
  <c r="I540" i="1" l="1"/>
  <c r="I541" i="1" l="1"/>
  <c r="I542" i="1" l="1"/>
  <c r="I543" i="1" l="1"/>
  <c r="I544" i="1" l="1"/>
  <c r="I545" i="1" l="1"/>
  <c r="I546" i="1" l="1"/>
  <c r="I547" i="1" l="1"/>
  <c r="I548" i="1" l="1"/>
  <c r="I549" i="1" l="1"/>
  <c r="I550" i="1" l="1"/>
  <c r="I551" i="1" l="1"/>
  <c r="I552" i="1" l="1"/>
  <c r="I553" i="1" l="1"/>
  <c r="I554" i="1" l="1"/>
  <c r="I555" i="1" l="1"/>
  <c r="I556" i="1" l="1"/>
  <c r="I557" i="1" l="1"/>
  <c r="I558" i="1" l="1"/>
  <c r="I559" i="1" l="1"/>
  <c r="I560" i="1" l="1"/>
  <c r="I561" i="1" l="1"/>
  <c r="I562" i="1" l="1"/>
  <c r="I563" i="1" l="1"/>
  <c r="I564" i="1" l="1"/>
  <c r="I565" i="1" l="1"/>
  <c r="I566" i="1" l="1"/>
  <c r="I567" i="1" l="1"/>
  <c r="I569" i="1" l="1"/>
  <c r="I570" i="1" l="1"/>
  <c r="I571" i="1" l="1"/>
  <c r="I572" i="1" l="1"/>
  <c r="I573" i="1" l="1"/>
  <c r="I574" i="1" l="1"/>
  <c r="I575" i="1" l="1"/>
  <c r="I577" i="1" l="1"/>
  <c r="I576" i="1"/>
  <c r="I586" i="1" l="1"/>
  <c r="I587" i="1" s="1"/>
  <c r="I581" i="1"/>
  <c r="I12" i="1" l="1"/>
  <c r="I589" i="1"/>
  <c r="I11" i="1"/>
  <c r="I6" i="1"/>
  <c r="I582" i="1"/>
  <c r="I7" i="1" s="1"/>
  <c r="I583" i="1" l="1"/>
  <c r="I8" i="1" s="1"/>
  <c r="I590" i="1" l="1"/>
  <c r="I15" i="1" s="1"/>
  <c r="I14" i="1"/>
</calcChain>
</file>

<file path=xl/sharedStrings.xml><?xml version="1.0" encoding="utf-8"?>
<sst xmlns="http://schemas.openxmlformats.org/spreadsheetml/2006/main" count="129" uniqueCount="33">
  <si>
    <t>Simulador do Benefício Especial (BE)</t>
  </si>
  <si>
    <t>Média aritmética simples  de 100% das contribuições</t>
  </si>
  <si>
    <t>Tc = Quantidade de contribuições</t>
  </si>
  <si>
    <t>Nº</t>
  </si>
  <si>
    <t>Compet.</t>
  </si>
  <si>
    <t>IPCA</t>
  </si>
  <si>
    <t>Ajuste</t>
  </si>
  <si>
    <t>Valor atualizado</t>
  </si>
  <si>
    <t>Grat Nat</t>
  </si>
  <si>
    <t>-</t>
  </si>
  <si>
    <t>Limite máximo do benefício do RGPS/INSS</t>
  </si>
  <si>
    <t>até dezembro de 1979</t>
  </si>
  <si>
    <t>desde janeiro de 1980</t>
  </si>
  <si>
    <t>(c)</t>
  </si>
  <si>
    <t>(b)</t>
  </si>
  <si>
    <t>(d = b / c)</t>
  </si>
  <si>
    <t>Total</t>
  </si>
  <si>
    <t>Tt = Tempo aposentadoria [13 contribuições x 40 anos]</t>
  </si>
  <si>
    <t>Fc = Fator de conversão</t>
  </si>
  <si>
    <t>(a x d)</t>
  </si>
  <si>
    <t>(a)</t>
  </si>
  <si>
    <t>Valor base para o cálculo do Benefício Especial</t>
  </si>
  <si>
    <r>
      <rPr>
        <b/>
        <u/>
        <sz val="12"/>
        <color rgb="FFFFFF00"/>
        <rFont val="Calibri"/>
        <family val="2"/>
        <scheme val="minor"/>
      </rPr>
      <t>Remuneração</t>
    </r>
    <r>
      <rPr>
        <b/>
        <sz val="12"/>
        <color rgb="FFFFFF00"/>
        <rFont val="Calibri"/>
        <family val="2"/>
        <scheme val="minor"/>
      </rPr>
      <t xml:space="preserve">/ </t>
    </r>
    <r>
      <rPr>
        <b/>
        <u/>
        <sz val="12"/>
        <color rgb="FFFFFF00"/>
        <rFont val="Calibri"/>
        <family val="2"/>
        <scheme val="minor"/>
      </rPr>
      <t>subsídio</t>
    </r>
    <r>
      <rPr>
        <b/>
        <sz val="12"/>
        <color theme="0"/>
        <rFont val="Calibri"/>
        <family val="2"/>
        <scheme val="minor"/>
      </rPr>
      <t xml:space="preserve"> de contribuição</t>
    </r>
  </si>
  <si>
    <t>Fator de atualização (IPCA)</t>
  </si>
  <si>
    <r>
      <t xml:space="preserve">Conversão em Reais </t>
    </r>
    <r>
      <rPr>
        <b/>
        <sz val="12"/>
        <color theme="0"/>
        <rFont val="Calibri"/>
        <family val="2"/>
        <scheme val="minor"/>
      </rPr>
      <t>(R$)</t>
    </r>
  </si>
  <si>
    <r>
      <t xml:space="preserve">Valor projetado </t>
    </r>
    <r>
      <rPr>
        <b/>
        <sz val="12"/>
        <color theme="0"/>
        <rFont val="Calibri"/>
        <family val="2"/>
        <scheme val="minor"/>
      </rPr>
      <t>do Benefício Especial*</t>
    </r>
  </si>
  <si>
    <r>
      <t>Valor projetado</t>
    </r>
    <r>
      <rPr>
        <b/>
        <sz val="12"/>
        <color theme="0"/>
        <rFont val="Calibri"/>
        <family val="2"/>
        <scheme val="minor"/>
      </rPr>
      <t xml:space="preserve"> do Benefício Especial*</t>
    </r>
  </si>
  <si>
    <t>Cálculo projetado do BE</t>
  </si>
  <si>
    <r>
      <t>*</t>
    </r>
    <r>
      <rPr>
        <sz val="11"/>
        <rFont val="Calibri"/>
        <family val="2"/>
        <scheme val="minor"/>
      </rPr>
      <t xml:space="preserve">O valor </t>
    </r>
    <r>
      <rPr>
        <b/>
        <u/>
        <sz val="11"/>
        <rFont val="Calibri"/>
        <family val="2"/>
        <scheme val="minor"/>
      </rPr>
      <t>OFICIAL</t>
    </r>
    <r>
      <rPr>
        <sz val="11"/>
        <rFont val="Calibri"/>
        <family val="2"/>
        <scheme val="minor"/>
      </rPr>
      <t xml:space="preserve"> será fornecido pela área de pagamento do Tribunal, Ramo do MPU ou CNMP</t>
    </r>
  </si>
  <si>
    <r>
      <t>*</t>
    </r>
    <r>
      <rPr>
        <sz val="10"/>
        <rFont val="Calibri"/>
        <family val="2"/>
        <scheme val="minor"/>
      </rPr>
      <t xml:space="preserve">O valor </t>
    </r>
    <r>
      <rPr>
        <b/>
        <u/>
        <sz val="10"/>
        <rFont val="Calibri"/>
        <family val="2"/>
        <scheme val="minor"/>
      </rPr>
      <t>OFICIAL</t>
    </r>
    <r>
      <rPr>
        <sz val="10"/>
        <rFont val="Calibri"/>
        <family val="2"/>
        <scheme val="minor"/>
      </rPr>
      <t xml:space="preserve"> será fornecido pela área de pagamento do Tribunal, Ramo do MPU ou CNMP</t>
    </r>
  </si>
  <si>
    <r>
      <rPr>
        <b/>
        <sz val="10"/>
        <color theme="1"/>
        <rFont val="Calibri"/>
        <family val="2"/>
        <scheme val="minor"/>
      </rPr>
      <t>Obs.:</t>
    </r>
    <r>
      <rPr>
        <sz val="10"/>
        <color theme="1"/>
        <rFont val="Calibri"/>
        <family val="2"/>
        <scheme val="minor"/>
      </rPr>
      <t xml:space="preserve"> Foi utilizada a tabela disponível em: </t>
    </r>
    <r>
      <rPr>
        <b/>
        <sz val="10"/>
        <color theme="1"/>
        <rFont val="Calibri"/>
        <family val="2"/>
        <scheme val="minor"/>
      </rPr>
      <t>https://sidra.ibge.gov.br/tabela/1737</t>
    </r>
    <r>
      <rPr>
        <sz val="10"/>
        <color theme="1"/>
        <rFont val="Calibri"/>
        <family val="2"/>
        <scheme val="minor"/>
      </rPr>
      <t>, que confere com o resultado</t>
    </r>
  </si>
  <si>
    <t>da calculadora do cidação (BCB). Não foi utilizada a tabela do IBGE (IPCA-RELATORIO_1979_a_1999.ZIP).</t>
  </si>
  <si>
    <r>
      <t xml:space="preserve">Contribuição para o custeio da Previdência Social </t>
    </r>
    <r>
      <rPr>
        <sz val="10"/>
        <color theme="1"/>
        <rFont val="Calibri"/>
        <family val="2"/>
        <scheme val="minor"/>
      </rPr>
      <t xml:space="preserve">(6%, conforme art. 37 do Decreto 83.081, de </t>
    </r>
    <r>
      <rPr>
        <b/>
        <sz val="10"/>
        <color theme="1"/>
        <rFont val="Calibri"/>
        <family val="2"/>
        <scheme val="minor"/>
      </rPr>
      <t>24/1/1979</t>
    </r>
    <r>
      <rPr>
        <sz val="10"/>
        <color theme="1"/>
        <rFont val="Calibri"/>
        <family val="2"/>
        <scheme val="minor"/>
      </rPr>
      <t>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</si>
</sst>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7" formatCode="&quot;R$&quot;\ #,##0.00;\-&quot;R$&quot;\ #,##0.00"/>
    <numFmt numFmtId="44" formatCode="_-&quot;R$&quot;\ * #,##0.00_-;\-&quot;R$&quot;\ * #,##0.00_-;_-&quot;R$&quot;\ * &quot;-&quot;??_-;_-@_-"/>
    <numFmt numFmtId="164" formatCode="&quot;R$&quot;#,##0.00;\-&quot;R$&quot;#,##0.00"/>
    <numFmt numFmtId="165" formatCode="&quot;R$&quot;\ #,##0.00"/>
    <numFmt numFmtId="166" formatCode="0.000"/>
    <numFmt numFmtId="167" formatCode="0.0000"/>
    <numFmt numFmtId="168" formatCode="#,##0.00000"/>
    <numFmt numFmtId="169" formatCode="#,##0.000000"/>
    <numFmt numFmtId="170" formatCode="#,##0.0"/>
    <numFmt numFmtId="171" formatCode="\C&quot;r&quot;\$\ #,##0.00"/>
    <numFmt numFmtId="172" formatCode="\C&quot;z&quot;\$\ #,##0.00"/>
    <numFmt numFmtId="173" formatCode="&quot;N&quot;\C&quot;z&quot;\$\ #,##0.00"/>
    <numFmt numFmtId="174" formatCode="\C&quot;R$&quot;\ #,##0.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2"/>
      <color rgb="FFC00000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002060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u/>
      <sz val="12"/>
      <color rgb="FFFFC00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2"/>
      <color rgb="FFFFFF00"/>
      <name val="Calibri"/>
      <family val="2"/>
      <scheme val="minor"/>
    </font>
    <font>
      <b/>
      <sz val="14"/>
      <color rgb="FFFFFF0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u/>
      <sz val="12"/>
      <color rgb="FFFFFF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u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gray125">
        <fgColor rgb="FF3BCCFF"/>
        <bgColor theme="0"/>
      </patternFill>
    </fill>
    <fill>
      <patternFill patternType="solid">
        <fgColor rgb="FFFCFFE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-0.499984740745262"/>
        <bgColor indexed="64"/>
      </patternFill>
    </fill>
  </fills>
  <borders count="37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auto="1"/>
      </left>
      <right/>
      <top style="thin">
        <color theme="0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 diagonalUp="1" diagonalDown="1"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 style="hair">
        <color theme="0" tint="-0.499984740745262"/>
      </diagonal>
    </border>
    <border diagonalUp="1" diagonalDown="1">
      <left style="thin">
        <color indexed="64"/>
      </left>
      <right style="thin">
        <color auto="1"/>
      </right>
      <top/>
      <bottom style="thin">
        <color indexed="64"/>
      </bottom>
      <diagonal style="hair">
        <color theme="0" tint="-0.499984740745262"/>
      </diagonal>
    </border>
    <border>
      <left/>
      <right style="thin">
        <color auto="1"/>
      </right>
      <top/>
      <bottom/>
      <diagonal/>
    </border>
    <border>
      <left style="thin">
        <color theme="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auto="1"/>
      </top>
      <bottom/>
      <diagonal/>
    </border>
    <border>
      <left style="thin">
        <color theme="0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4">
    <xf numFmtId="0" fontId="0" fillId="0" borderId="0" xfId="0"/>
    <xf numFmtId="164" fontId="3" fillId="2" borderId="6" xfId="1" applyNumberFormat="1" applyFont="1" applyFill="1" applyBorder="1" applyAlignment="1" applyProtection="1">
      <alignment horizontal="right" vertical="center" wrapText="1" shrinkToFit="1"/>
    </xf>
    <xf numFmtId="165" fontId="4" fillId="0" borderId="6" xfId="1" applyNumberFormat="1" applyFont="1" applyFill="1" applyBorder="1" applyAlignment="1" applyProtection="1">
      <alignment horizontal="right" vertical="center" wrapText="1" shrinkToFit="1"/>
    </xf>
    <xf numFmtId="0" fontId="6" fillId="3" borderId="10" xfId="0" applyFont="1" applyFill="1" applyBorder="1" applyAlignment="1" applyProtection="1">
      <alignment horizontal="right" vertical="center" wrapText="1" shrinkToFit="1"/>
      <protection locked="0"/>
    </xf>
    <xf numFmtId="1" fontId="6" fillId="2" borderId="10" xfId="1" applyNumberFormat="1" applyFont="1" applyFill="1" applyBorder="1" applyAlignment="1" applyProtection="1">
      <alignment horizontal="right" vertical="center" wrapText="1" shrinkToFit="1"/>
    </xf>
    <xf numFmtId="164" fontId="8" fillId="2" borderId="14" xfId="1" applyNumberFormat="1" applyFont="1" applyFill="1" applyBorder="1" applyAlignment="1" applyProtection="1">
      <alignment horizontal="right" vertical="center" wrapText="1" shrinkToFit="1"/>
    </xf>
    <xf numFmtId="1" fontId="6" fillId="2" borderId="6" xfId="1" applyNumberFormat="1" applyFont="1" applyFill="1" applyBorder="1" applyAlignment="1" applyProtection="1">
      <alignment horizontal="right" vertical="center" wrapText="1" shrinkToFit="1"/>
    </xf>
    <xf numFmtId="164" fontId="11" fillId="2" borderId="14" xfId="1" applyNumberFormat="1" applyFont="1" applyFill="1" applyBorder="1" applyAlignment="1" applyProtection="1">
      <alignment horizontal="right" vertical="center" wrapText="1" shrinkToFit="1"/>
    </xf>
    <xf numFmtId="164" fontId="11" fillId="0" borderId="18" xfId="1" applyNumberFormat="1" applyFont="1" applyFill="1" applyBorder="1" applyAlignment="1" applyProtection="1">
      <alignment vertical="center" wrapText="1" shrinkToFit="1"/>
    </xf>
    <xf numFmtId="0" fontId="2" fillId="0" borderId="0" xfId="0" applyFont="1"/>
    <xf numFmtId="0" fontId="2" fillId="0" borderId="16" xfId="0" applyFont="1" applyBorder="1"/>
    <xf numFmtId="0" fontId="2" fillId="0" borderId="16" xfId="0" applyFont="1" applyBorder="1" applyAlignment="1">
      <alignment horizontal="center"/>
    </xf>
    <xf numFmtId="0" fontId="2" fillId="0" borderId="0" xfId="0" applyFont="1" applyAlignment="1">
      <alignment horizontal="center"/>
    </xf>
    <xf numFmtId="166" fontId="2" fillId="0" borderId="16" xfId="0" applyNumberFormat="1" applyFont="1" applyBorder="1"/>
    <xf numFmtId="166" fontId="2" fillId="0" borderId="0" xfId="0" applyNumberFormat="1" applyFont="1"/>
    <xf numFmtId="0" fontId="2" fillId="0" borderId="11" xfId="0" applyFont="1" applyBorder="1"/>
    <xf numFmtId="0" fontId="2" fillId="0" borderId="9" xfId="0" applyFont="1" applyBorder="1"/>
    <xf numFmtId="164" fontId="11" fillId="4" borderId="17" xfId="1" applyNumberFormat="1" applyFont="1" applyFill="1" applyBorder="1" applyAlignment="1" applyProtection="1">
      <alignment vertical="center" wrapText="1" shrinkToFit="1"/>
    </xf>
    <xf numFmtId="164" fontId="11" fillId="4" borderId="18" xfId="1" applyNumberFormat="1" applyFont="1" applyFill="1" applyBorder="1" applyAlignment="1" applyProtection="1">
      <alignment vertical="center" wrapText="1" shrinkToFit="1"/>
    </xf>
    <xf numFmtId="3" fontId="2" fillId="0" borderId="16" xfId="0" applyNumberFormat="1" applyFont="1" applyBorder="1"/>
    <xf numFmtId="3" fontId="2" fillId="0" borderId="0" xfId="0" applyNumberFormat="1" applyFont="1"/>
    <xf numFmtId="0" fontId="2" fillId="0" borderId="11" xfId="0" applyFont="1" applyBorder="1" applyProtection="1"/>
    <xf numFmtId="0" fontId="2" fillId="0" borderId="16" xfId="0" applyFont="1" applyBorder="1" applyProtection="1"/>
    <xf numFmtId="0" fontId="2" fillId="0" borderId="0" xfId="0" applyFont="1" applyProtection="1"/>
    <xf numFmtId="0" fontId="2" fillId="0" borderId="1" xfId="0" applyFont="1" applyBorder="1" applyAlignment="1" applyProtection="1">
      <alignment vertical="center"/>
    </xf>
    <xf numFmtId="166" fontId="2" fillId="0" borderId="1" xfId="0" applyNumberFormat="1" applyFont="1" applyBorder="1" applyAlignment="1" applyProtection="1">
      <alignment vertical="center"/>
    </xf>
    <xf numFmtId="3" fontId="2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vertical="center"/>
    </xf>
    <xf numFmtId="0" fontId="8" fillId="0" borderId="8" xfId="0" applyFont="1" applyBorder="1" applyAlignment="1" applyProtection="1">
      <alignment horizontal="left" vertical="center" wrapText="1" shrinkToFit="1"/>
    </xf>
    <xf numFmtId="0" fontId="8" fillId="0" borderId="12" xfId="0" applyFont="1" applyBorder="1" applyAlignment="1" applyProtection="1">
      <alignment horizontal="left" vertical="center" wrapText="1" shrinkToFit="1"/>
    </xf>
    <xf numFmtId="166" fontId="8" fillId="0" borderId="12" xfId="0" applyNumberFormat="1" applyFont="1" applyBorder="1" applyAlignment="1" applyProtection="1">
      <alignment horizontal="left" vertical="center" wrapText="1" shrinkToFit="1"/>
    </xf>
    <xf numFmtId="3" fontId="8" fillId="0" borderId="12" xfId="0" applyNumberFormat="1" applyFont="1" applyBorder="1" applyAlignment="1" applyProtection="1">
      <alignment horizontal="left" vertical="center" wrapText="1" shrinkToFit="1"/>
    </xf>
    <xf numFmtId="0" fontId="8" fillId="0" borderId="12" xfId="0" applyFont="1" applyBorder="1" applyAlignment="1" applyProtection="1">
      <alignment horizontal="center" vertical="center" wrapText="1" shrinkToFit="1"/>
    </xf>
    <xf numFmtId="0" fontId="2" fillId="0" borderId="5" xfId="0" applyFont="1" applyBorder="1" applyProtection="1"/>
    <xf numFmtId="17" fontId="11" fillId="0" borderId="7" xfId="0" applyNumberFormat="1" applyFont="1" applyBorder="1" applyAlignment="1" applyProtection="1">
      <alignment horizontal="center" vertical="center" wrapText="1" shrinkToFit="1"/>
    </xf>
    <xf numFmtId="2" fontId="11" fillId="0" borderId="5" xfId="0" applyNumberFormat="1" applyFont="1" applyBorder="1" applyAlignment="1" applyProtection="1">
      <alignment horizontal="center" vertical="center" wrapText="1" shrinkToFit="1"/>
    </xf>
    <xf numFmtId="166" fontId="11" fillId="0" borderId="7" xfId="0" quotePrefix="1" applyNumberFormat="1" applyFont="1" applyBorder="1" applyAlignment="1" applyProtection="1">
      <alignment horizontal="center" vertical="center" wrapText="1" shrinkToFit="1"/>
    </xf>
    <xf numFmtId="3" fontId="11" fillId="0" borderId="7" xfId="0" quotePrefix="1" applyNumberFormat="1" applyFont="1" applyBorder="1" applyAlignment="1" applyProtection="1">
      <alignment horizontal="center" vertical="center" wrapText="1" shrinkToFit="1"/>
    </xf>
    <xf numFmtId="0" fontId="13" fillId="0" borderId="5" xfId="0" applyFont="1" applyBorder="1" applyProtection="1"/>
    <xf numFmtId="17" fontId="8" fillId="0" borderId="7" xfId="0" applyNumberFormat="1" applyFont="1" applyBorder="1" applyAlignment="1" applyProtection="1">
      <alignment horizontal="center" vertical="center" wrapText="1" shrinkToFit="1"/>
    </xf>
    <xf numFmtId="2" fontId="8" fillId="0" borderId="5" xfId="0" applyNumberFormat="1" applyFont="1" applyBorder="1" applyAlignment="1" applyProtection="1">
      <alignment horizontal="center" vertical="center" wrapText="1" shrinkToFit="1"/>
    </xf>
    <xf numFmtId="166" fontId="8" fillId="0" borderId="7" xfId="0" applyNumberFormat="1" applyFont="1" applyBorder="1" applyAlignment="1" applyProtection="1">
      <alignment horizontal="center" vertical="center" wrapText="1" shrinkToFit="1"/>
    </xf>
    <xf numFmtId="3" fontId="8" fillId="0" borderId="7" xfId="0" quotePrefix="1" applyNumberFormat="1" applyFont="1" applyBorder="1" applyAlignment="1" applyProtection="1">
      <alignment horizontal="center" vertical="center" wrapText="1" shrinkToFit="1"/>
    </xf>
    <xf numFmtId="17" fontId="11" fillId="4" borderId="7" xfId="0" applyNumberFormat="1" applyFont="1" applyFill="1" applyBorder="1" applyAlignment="1" applyProtection="1">
      <alignment horizontal="center" vertical="center" wrapText="1" shrinkToFit="1"/>
    </xf>
    <xf numFmtId="0" fontId="2" fillId="5" borderId="5" xfId="0" applyFont="1" applyFill="1" applyBorder="1" applyProtection="1"/>
    <xf numFmtId="17" fontId="11" fillId="5" borderId="7" xfId="0" applyNumberFormat="1" applyFont="1" applyFill="1" applyBorder="1" applyAlignment="1" applyProtection="1">
      <alignment horizontal="center" vertical="center" wrapText="1" shrinkToFit="1"/>
    </xf>
    <xf numFmtId="170" fontId="11" fillId="0" borderId="7" xfId="0" quotePrefix="1" applyNumberFormat="1" applyFont="1" applyBorder="1" applyAlignment="1" applyProtection="1">
      <alignment horizontal="center" vertical="center" wrapText="1" shrinkToFit="1"/>
    </xf>
    <xf numFmtId="170" fontId="8" fillId="0" borderId="7" xfId="0" quotePrefix="1" applyNumberFormat="1" applyFont="1" applyBorder="1" applyAlignment="1" applyProtection="1">
      <alignment horizontal="center" vertical="center" wrapText="1" shrinkToFit="1"/>
    </xf>
    <xf numFmtId="4" fontId="11" fillId="0" borderId="7" xfId="0" quotePrefix="1" applyNumberFormat="1" applyFont="1" applyBorder="1" applyAlignment="1" applyProtection="1">
      <alignment horizontal="center" vertical="center" wrapText="1" shrinkToFit="1"/>
    </xf>
    <xf numFmtId="4" fontId="8" fillId="0" borderId="7" xfId="0" quotePrefix="1" applyNumberFormat="1" applyFont="1" applyBorder="1" applyAlignment="1" applyProtection="1">
      <alignment horizontal="center" vertical="center" wrapText="1" shrinkToFit="1"/>
    </xf>
    <xf numFmtId="0" fontId="2" fillId="0" borderId="5" xfId="0" applyFont="1" applyFill="1" applyBorder="1" applyProtection="1"/>
    <xf numFmtId="17" fontId="11" fillId="0" borderId="7" xfId="0" applyNumberFormat="1" applyFont="1" applyFill="1" applyBorder="1" applyAlignment="1" applyProtection="1">
      <alignment horizontal="center" vertical="center" wrapText="1" shrinkToFit="1"/>
    </xf>
    <xf numFmtId="168" fontId="11" fillId="0" borderId="7" xfId="0" quotePrefix="1" applyNumberFormat="1" applyFont="1" applyBorder="1" applyAlignment="1" applyProtection="1">
      <alignment horizontal="center" vertical="center" wrapText="1" shrinkToFit="1"/>
    </xf>
    <xf numFmtId="168" fontId="8" fillId="0" borderId="7" xfId="0" quotePrefix="1" applyNumberFormat="1" applyFont="1" applyBorder="1" applyAlignment="1" applyProtection="1">
      <alignment horizontal="center" vertical="center" wrapText="1" shrinkToFit="1"/>
    </xf>
    <xf numFmtId="169" fontId="11" fillId="0" borderId="7" xfId="0" quotePrefix="1" applyNumberFormat="1" applyFont="1" applyBorder="1" applyAlignment="1" applyProtection="1">
      <alignment horizontal="center" vertical="center" wrapText="1" shrinkToFit="1"/>
    </xf>
    <xf numFmtId="169" fontId="8" fillId="0" borderId="7" xfId="0" quotePrefix="1" applyNumberFormat="1" applyFont="1" applyBorder="1" applyAlignment="1" applyProtection="1">
      <alignment horizontal="center" vertical="center" wrapText="1" shrinkToFit="1"/>
    </xf>
    <xf numFmtId="2" fontId="11" fillId="4" borderId="5" xfId="0" applyNumberFormat="1" applyFont="1" applyFill="1" applyBorder="1" applyAlignment="1" applyProtection="1">
      <alignment horizontal="center" vertical="center" wrapText="1" shrinkToFit="1"/>
    </xf>
    <xf numFmtId="166" fontId="11" fillId="4" borderId="7" xfId="0" quotePrefix="1" applyNumberFormat="1" applyFont="1" applyFill="1" applyBorder="1" applyAlignment="1" applyProtection="1">
      <alignment horizontal="center" vertical="center" wrapText="1" shrinkToFit="1"/>
    </xf>
    <xf numFmtId="169" fontId="11" fillId="4" borderId="7" xfId="0" quotePrefix="1" applyNumberFormat="1" applyFont="1" applyFill="1" applyBorder="1" applyAlignment="1" applyProtection="1">
      <alignment horizontal="center" vertical="center" wrapText="1" shrinkToFit="1"/>
    </xf>
    <xf numFmtId="2" fontId="11" fillId="4" borderId="23" xfId="0" applyNumberFormat="1" applyFont="1" applyFill="1" applyBorder="1" applyAlignment="1" applyProtection="1">
      <alignment horizontal="center" vertical="center" wrapText="1" shrinkToFit="1"/>
    </xf>
    <xf numFmtId="166" fontId="11" fillId="0" borderId="5" xfId="0" quotePrefix="1" applyNumberFormat="1" applyFont="1" applyBorder="1" applyAlignment="1" applyProtection="1">
      <alignment horizontal="center" vertical="center" wrapText="1" shrinkToFit="1"/>
    </xf>
    <xf numFmtId="166" fontId="8" fillId="0" borderId="5" xfId="0" applyNumberFormat="1" applyFont="1" applyBorder="1" applyAlignment="1" applyProtection="1">
      <alignment horizontal="center" vertical="center" wrapText="1" shrinkToFit="1"/>
    </xf>
    <xf numFmtId="0" fontId="6" fillId="0" borderId="13" xfId="0" applyFont="1" applyBorder="1" applyAlignment="1" applyProtection="1">
      <alignment vertical="center"/>
    </xf>
    <xf numFmtId="166" fontId="6" fillId="0" borderId="13" xfId="0" applyNumberFormat="1" applyFont="1" applyBorder="1" applyAlignment="1" applyProtection="1">
      <alignment vertical="center"/>
    </xf>
    <xf numFmtId="3" fontId="6" fillId="0" borderId="13" xfId="0" applyNumberFormat="1" applyFont="1" applyBorder="1" applyAlignment="1" applyProtection="1">
      <alignment vertical="center"/>
    </xf>
    <xf numFmtId="0" fontId="6" fillId="0" borderId="13" xfId="0" applyFont="1" applyBorder="1" applyAlignment="1" applyProtection="1">
      <alignment horizontal="center" vertical="center"/>
    </xf>
    <xf numFmtId="0" fontId="6" fillId="0" borderId="15" xfId="0" applyFont="1" applyBorder="1" applyAlignment="1" applyProtection="1">
      <alignment horizontal="center" vertical="center" wrapText="1" shrinkToFit="1"/>
    </xf>
    <xf numFmtId="0" fontId="12" fillId="0" borderId="24" xfId="0" applyFont="1" applyBorder="1" applyAlignment="1" applyProtection="1">
      <alignment horizontal="center" vertical="center" wrapText="1" shrinkToFit="1"/>
    </xf>
    <xf numFmtId="0" fontId="12" fillId="0" borderId="24" xfId="0" applyFont="1" applyBorder="1" applyAlignment="1" applyProtection="1">
      <alignment horizontal="right" vertical="center" wrapText="1" shrinkToFit="1"/>
    </xf>
    <xf numFmtId="0" fontId="11" fillId="0" borderId="24" xfId="0" applyFont="1" applyBorder="1" applyAlignment="1" applyProtection="1">
      <alignment vertical="center" wrapText="1" shrinkToFit="1"/>
    </xf>
    <xf numFmtId="166" fontId="11" fillId="0" borderId="24" xfId="0" applyNumberFormat="1" applyFont="1" applyBorder="1" applyAlignment="1" applyProtection="1">
      <alignment vertical="center" wrapText="1" shrinkToFit="1"/>
    </xf>
    <xf numFmtId="3" fontId="11" fillId="0" borderId="24" xfId="0" applyNumberFormat="1" applyFont="1" applyBorder="1" applyAlignment="1" applyProtection="1">
      <alignment vertical="center" wrapText="1" shrinkToFit="1"/>
    </xf>
    <xf numFmtId="0" fontId="11" fillId="0" borderId="24" xfId="0" applyFont="1" applyBorder="1" applyAlignment="1" applyProtection="1">
      <alignment horizontal="center" vertical="center" wrapText="1" shrinkToFit="1"/>
    </xf>
    <xf numFmtId="0" fontId="2" fillId="0" borderId="24" xfId="0" applyFont="1" applyBorder="1" applyAlignment="1" applyProtection="1">
      <alignment vertical="center"/>
    </xf>
    <xf numFmtId="0" fontId="2" fillId="0" borderId="26" xfId="0" applyFont="1" applyBorder="1" applyAlignment="1" applyProtection="1">
      <alignment vertical="center"/>
    </xf>
    <xf numFmtId="166" fontId="2" fillId="0" borderId="26" xfId="0" applyNumberFormat="1" applyFont="1" applyBorder="1" applyAlignment="1" applyProtection="1">
      <alignment vertical="center"/>
    </xf>
    <xf numFmtId="3" fontId="2" fillId="0" borderId="26" xfId="0" applyNumberFormat="1" applyFont="1" applyBorder="1" applyAlignment="1" applyProtection="1">
      <alignment vertical="center"/>
    </xf>
    <xf numFmtId="0" fontId="2" fillId="0" borderId="26" xfId="0" applyFont="1" applyBorder="1" applyAlignment="1" applyProtection="1">
      <alignment horizontal="center" vertical="center"/>
    </xf>
    <xf numFmtId="1" fontId="3" fillId="2" borderId="26" xfId="1" applyNumberFormat="1" applyFont="1" applyFill="1" applyBorder="1" applyAlignment="1" applyProtection="1">
      <alignment horizontal="right" vertical="center" wrapText="1" shrinkToFit="1"/>
    </xf>
    <xf numFmtId="166" fontId="3" fillId="2" borderId="27" xfId="1" applyNumberFormat="1" applyFont="1" applyFill="1" applyBorder="1" applyAlignment="1" applyProtection="1">
      <alignment horizontal="right" vertical="center" wrapText="1" shrinkToFit="1"/>
    </xf>
    <xf numFmtId="164" fontId="3" fillId="2" borderId="26" xfId="1" applyNumberFormat="1" applyFont="1" applyFill="1" applyBorder="1" applyAlignment="1" applyProtection="1">
      <alignment horizontal="right" vertical="center" wrapText="1" shrinkToFit="1"/>
    </xf>
    <xf numFmtId="0" fontId="9" fillId="6" borderId="16" xfId="0" applyFont="1" applyFill="1" applyBorder="1" applyAlignment="1" applyProtection="1">
      <alignment horizontal="center" vertical="center" wrapText="1" shrinkToFit="1"/>
    </xf>
    <xf numFmtId="0" fontId="2" fillId="0" borderId="9" xfId="0" applyFont="1" applyBorder="1" applyProtection="1"/>
    <xf numFmtId="0" fontId="9" fillId="6" borderId="12" xfId="0" applyFont="1" applyFill="1" applyBorder="1" applyAlignment="1" applyProtection="1">
      <alignment horizontal="center" vertical="center" wrapText="1" shrinkToFit="1"/>
    </xf>
    <xf numFmtId="0" fontId="11" fillId="0" borderId="30" xfId="0" applyFont="1" applyBorder="1" applyAlignment="1" applyProtection="1">
      <alignment horizontal="right" vertical="center" wrapText="1" shrinkToFit="1"/>
    </xf>
    <xf numFmtId="167" fontId="3" fillId="2" borderId="27" xfId="1" applyNumberFormat="1" applyFont="1" applyFill="1" applyBorder="1" applyAlignment="1" applyProtection="1">
      <alignment horizontal="right" vertical="center" wrapText="1" shrinkToFit="1"/>
    </xf>
    <xf numFmtId="0" fontId="9" fillId="6" borderId="11" xfId="0" applyFont="1" applyFill="1" applyBorder="1" applyAlignment="1" applyProtection="1">
      <alignment horizontal="center" vertical="center" wrapText="1" shrinkToFit="1"/>
    </xf>
    <xf numFmtId="0" fontId="9" fillId="6" borderId="24" xfId="0" applyFont="1" applyFill="1" applyBorder="1" applyAlignment="1" applyProtection="1">
      <alignment horizontal="center" vertical="center" wrapText="1" shrinkToFit="1"/>
    </xf>
    <xf numFmtId="0" fontId="9" fillId="6" borderId="33" xfId="0" applyFont="1" applyFill="1" applyBorder="1" applyAlignment="1" applyProtection="1">
      <alignment horizontal="center" vertical="center" wrapText="1" shrinkToFit="1"/>
    </xf>
    <xf numFmtId="0" fontId="9" fillId="6" borderId="34" xfId="0" applyFont="1" applyFill="1" applyBorder="1" applyAlignment="1" applyProtection="1">
      <alignment horizontal="center" vertical="center" wrapText="1" shrinkToFit="1"/>
    </xf>
    <xf numFmtId="0" fontId="6" fillId="0" borderId="25" xfId="0" applyFont="1" applyBorder="1" applyAlignment="1" applyProtection="1">
      <alignment horizontal="center" vertical="center" wrapText="1" shrinkToFit="1"/>
    </xf>
    <xf numFmtId="0" fontId="9" fillId="6" borderId="1" xfId="0" applyFont="1" applyFill="1" applyBorder="1" applyAlignment="1" applyProtection="1">
      <alignment horizontal="center" vertical="center" wrapText="1" shrinkToFit="1"/>
    </xf>
    <xf numFmtId="0" fontId="9" fillId="6" borderId="13" xfId="0" applyFont="1" applyFill="1" applyBorder="1" applyAlignment="1" applyProtection="1">
      <alignment horizontal="center" vertical="center" wrapText="1" shrinkToFit="1"/>
    </xf>
    <xf numFmtId="166" fontId="9" fillId="6" borderId="13" xfId="0" applyNumberFormat="1" applyFont="1" applyFill="1" applyBorder="1" applyAlignment="1" applyProtection="1">
      <alignment horizontal="center" vertical="center" wrapText="1" shrinkToFit="1"/>
    </xf>
    <xf numFmtId="3" fontId="9" fillId="6" borderId="13" xfId="0" applyNumberFormat="1" applyFont="1" applyFill="1" applyBorder="1" applyAlignment="1" applyProtection="1">
      <alignment horizontal="center" vertical="center" wrapText="1" shrinkToFit="1"/>
    </xf>
    <xf numFmtId="0" fontId="10" fillId="6" borderId="13" xfId="0" applyFont="1" applyFill="1" applyBorder="1" applyAlignment="1" applyProtection="1">
      <alignment horizontal="center" vertical="center" wrapText="1" shrinkToFit="1"/>
    </xf>
    <xf numFmtId="0" fontId="18" fillId="6" borderId="13" xfId="0" applyFont="1" applyFill="1" applyBorder="1" applyAlignment="1" applyProtection="1">
      <alignment horizontal="center" vertical="center" wrapText="1" shrinkToFit="1"/>
    </xf>
    <xf numFmtId="164" fontId="15" fillId="6" borderId="16" xfId="0" applyNumberFormat="1" applyFont="1" applyFill="1" applyBorder="1" applyAlignment="1" applyProtection="1">
      <alignment horizontal="right" vertical="center" wrapText="1" shrinkToFit="1"/>
    </xf>
    <xf numFmtId="7" fontId="15" fillId="6" borderId="16" xfId="0" applyNumberFormat="1" applyFont="1" applyFill="1" applyBorder="1" applyAlignment="1" applyProtection="1">
      <alignment horizontal="right" vertical="center" wrapText="1" shrinkToFit="1"/>
    </xf>
    <xf numFmtId="2" fontId="11" fillId="5" borderId="5" xfId="0" applyNumberFormat="1" applyFont="1" applyFill="1" applyBorder="1" applyAlignment="1" applyProtection="1">
      <alignment horizontal="center" vertical="center" wrapText="1" shrinkToFit="1"/>
      <protection locked="0"/>
    </xf>
    <xf numFmtId="2" fontId="8" fillId="5" borderId="5" xfId="0" applyNumberFormat="1" applyFont="1" applyFill="1" applyBorder="1" applyAlignment="1" applyProtection="1">
      <alignment horizontal="center" vertical="center" wrapText="1" shrinkToFit="1"/>
      <protection locked="0"/>
    </xf>
    <xf numFmtId="165" fontId="11" fillId="5" borderId="7" xfId="1" applyNumberFormat="1" applyFont="1" applyFill="1" applyBorder="1" applyAlignment="1" applyProtection="1">
      <alignment horizontal="right" vertical="center" wrapText="1" shrinkToFit="1"/>
      <protection locked="0"/>
    </xf>
    <xf numFmtId="171" fontId="11" fillId="5" borderId="7" xfId="1" applyNumberFormat="1" applyFont="1" applyFill="1" applyBorder="1" applyAlignment="1" applyProtection="1">
      <alignment horizontal="right" vertical="center" wrapText="1" shrinkToFit="1"/>
      <protection locked="0"/>
    </xf>
    <xf numFmtId="172" fontId="11" fillId="5" borderId="7" xfId="1" applyNumberFormat="1" applyFont="1" applyFill="1" applyBorder="1" applyAlignment="1" applyProtection="1">
      <alignment horizontal="right" vertical="center" wrapText="1" shrinkToFit="1"/>
      <protection locked="0"/>
    </xf>
    <xf numFmtId="173" fontId="11" fillId="5" borderId="7" xfId="1" applyNumberFormat="1" applyFont="1" applyFill="1" applyBorder="1" applyAlignment="1" applyProtection="1">
      <alignment horizontal="right" vertical="center" wrapText="1" shrinkToFit="1"/>
      <protection locked="0"/>
    </xf>
    <xf numFmtId="174" fontId="11" fillId="5" borderId="7" xfId="1" applyNumberFormat="1" applyFont="1" applyFill="1" applyBorder="1" applyAlignment="1" applyProtection="1">
      <alignment horizontal="right" vertical="center" wrapText="1" shrinkToFit="1"/>
      <protection locked="0"/>
    </xf>
    <xf numFmtId="0" fontId="23" fillId="0" borderId="16" xfId="0" applyFont="1" applyBorder="1" applyProtection="1"/>
    <xf numFmtId="0" fontId="6" fillId="0" borderId="28" xfId="0" applyFont="1" applyBorder="1" applyAlignment="1" applyProtection="1">
      <alignment horizontal="center" vertical="center" wrapText="1" shrinkToFit="1"/>
    </xf>
    <xf numFmtId="0" fontId="11" fillId="0" borderId="29" xfId="0" applyFont="1" applyBorder="1" applyAlignment="1" applyProtection="1">
      <alignment horizontal="center" vertical="center" wrapText="1" shrinkToFit="1"/>
    </xf>
    <xf numFmtId="0" fontId="9" fillId="6" borderId="16" xfId="0" applyFont="1" applyFill="1" applyBorder="1" applyAlignment="1" applyProtection="1">
      <alignment horizontal="center" vertical="center" wrapText="1" shrinkToFit="1"/>
    </xf>
    <xf numFmtId="0" fontId="8" fillId="6" borderId="16" xfId="0" applyFont="1" applyFill="1" applyBorder="1" applyAlignment="1" applyProtection="1">
      <alignment horizontal="center" vertical="center" wrapText="1" shrinkToFit="1"/>
    </xf>
    <xf numFmtId="0" fontId="6" fillId="0" borderId="15" xfId="0" applyFont="1" applyBorder="1" applyAlignment="1" applyProtection="1">
      <alignment horizontal="center" vertical="center" wrapText="1" shrinkToFit="1"/>
    </xf>
    <xf numFmtId="0" fontId="6" fillId="0" borderId="23" xfId="0" applyFont="1" applyBorder="1" applyAlignment="1" applyProtection="1">
      <alignment horizontal="center" vertical="center" wrapText="1" shrinkToFit="1"/>
    </xf>
    <xf numFmtId="0" fontId="3" fillId="0" borderId="20" xfId="0" applyFont="1" applyBorder="1" applyAlignment="1" applyProtection="1">
      <alignment horizontal="center" vertical="center" wrapText="1" shrinkToFit="1"/>
    </xf>
    <xf numFmtId="0" fontId="8" fillId="0" borderId="21" xfId="0" applyFont="1" applyBorder="1" applyAlignment="1" applyProtection="1">
      <alignment horizontal="center" vertical="center" wrapText="1" shrinkToFit="1"/>
    </xf>
    <xf numFmtId="0" fontId="17" fillId="6" borderId="16" xfId="0" applyFont="1" applyFill="1" applyBorder="1" applyAlignment="1" applyProtection="1">
      <alignment horizontal="center" vertical="center" wrapText="1" shrinkToFit="1"/>
    </xf>
    <xf numFmtId="0" fontId="16" fillId="6" borderId="16" xfId="0" applyFont="1" applyFill="1" applyBorder="1" applyAlignment="1" applyProtection="1">
      <alignment horizontal="center" vertical="center" wrapText="1" shrinkToFit="1"/>
    </xf>
    <xf numFmtId="0" fontId="6" fillId="0" borderId="0" xfId="0" applyFont="1" applyBorder="1" applyAlignment="1" applyProtection="1">
      <alignment horizontal="center" vertical="center" wrapText="1" shrinkToFit="1"/>
    </xf>
    <xf numFmtId="0" fontId="6" fillId="0" borderId="19" xfId="0" applyFont="1" applyBorder="1" applyAlignment="1" applyProtection="1">
      <alignment horizontal="center" vertical="center" wrapText="1" shrinkToFit="1"/>
    </xf>
    <xf numFmtId="0" fontId="6" fillId="0" borderId="21" xfId="0" applyFont="1" applyBorder="1" applyAlignment="1" applyProtection="1">
      <alignment horizontal="center" vertical="center" wrapText="1" shrinkToFit="1"/>
    </xf>
    <xf numFmtId="0" fontId="6" fillId="0" borderId="22" xfId="0" applyFont="1" applyBorder="1" applyAlignment="1" applyProtection="1">
      <alignment horizontal="center" vertical="center" wrapText="1" shrinkToFit="1"/>
    </xf>
    <xf numFmtId="0" fontId="6" fillId="0" borderId="25" xfId="0" applyFont="1" applyFill="1" applyBorder="1" applyAlignment="1" applyProtection="1">
      <alignment horizontal="center" vertical="center" wrapText="1" shrinkToFit="1"/>
    </xf>
    <xf numFmtId="0" fontId="6" fillId="0" borderId="22" xfId="0" applyFont="1" applyFill="1" applyBorder="1" applyAlignment="1" applyProtection="1">
      <alignment horizontal="center" vertical="center" wrapText="1" shrinkToFit="1"/>
    </xf>
    <xf numFmtId="0" fontId="6" fillId="0" borderId="5" xfId="0" applyFont="1" applyBorder="1" applyAlignment="1" applyProtection="1">
      <alignment horizontal="center" vertical="center" wrapText="1" shrinkToFit="1"/>
    </xf>
    <xf numFmtId="0" fontId="22" fillId="0" borderId="35" xfId="0" applyFont="1" applyBorder="1" applyAlignment="1" applyProtection="1">
      <alignment horizontal="left"/>
    </xf>
    <xf numFmtId="0" fontId="22" fillId="0" borderId="36" xfId="0" applyFont="1" applyBorder="1" applyAlignment="1" applyProtection="1">
      <alignment horizontal="left"/>
    </xf>
    <xf numFmtId="0" fontId="22" fillId="0" borderId="9" xfId="0" applyFont="1" applyBorder="1" applyAlignment="1" applyProtection="1">
      <alignment horizontal="left"/>
    </xf>
    <xf numFmtId="0" fontId="5" fillId="0" borderId="2" xfId="0" applyFont="1" applyBorder="1" applyAlignment="1" applyProtection="1">
      <alignment horizontal="left" vertical="center" wrapText="1" shrinkToFit="1"/>
    </xf>
    <xf numFmtId="0" fontId="5" fillId="0" borderId="11" xfId="0" applyFont="1" applyBorder="1" applyAlignment="1" applyProtection="1">
      <alignment horizontal="left" vertical="center" wrapText="1" shrinkToFit="1"/>
    </xf>
    <xf numFmtId="0" fontId="3" fillId="0" borderId="3" xfId="0" applyFont="1" applyBorder="1" applyAlignment="1" applyProtection="1">
      <alignment horizontal="center" vertical="center" wrapText="1" shrinkToFit="1"/>
    </xf>
    <xf numFmtId="0" fontId="3" fillId="0" borderId="4" xfId="0" applyFont="1" applyBorder="1" applyAlignment="1" applyProtection="1">
      <alignment horizontal="center" vertical="center" wrapText="1" shrinkToFit="1"/>
    </xf>
    <xf numFmtId="0" fontId="3" fillId="0" borderId="5" xfId="0" applyFont="1" applyBorder="1" applyAlignment="1" applyProtection="1">
      <alignment horizontal="center" vertical="center" wrapText="1" shrinkToFit="1"/>
    </xf>
    <xf numFmtId="0" fontId="4" fillId="0" borderId="3" xfId="0" applyFont="1" applyBorder="1" applyAlignment="1" applyProtection="1">
      <alignment horizontal="center" vertical="center" wrapText="1" shrinkToFit="1"/>
    </xf>
    <xf numFmtId="0" fontId="4" fillId="0" borderId="4" xfId="0" applyFont="1" applyBorder="1" applyAlignment="1" applyProtection="1">
      <alignment horizontal="center" vertical="center" wrapText="1" shrinkToFit="1"/>
    </xf>
    <xf numFmtId="0" fontId="4" fillId="0" borderId="23" xfId="0" applyFont="1" applyBorder="1" applyAlignment="1" applyProtection="1">
      <alignment horizontal="center" vertical="center" wrapText="1" shrinkToFit="1"/>
    </xf>
    <xf numFmtId="0" fontId="4" fillId="0" borderId="5" xfId="0" applyFont="1" applyBorder="1" applyAlignment="1" applyProtection="1">
      <alignment horizontal="center" vertical="center" wrapText="1" shrinkToFit="1"/>
    </xf>
    <xf numFmtId="0" fontId="6" fillId="0" borderId="3" xfId="0" applyFont="1" applyBorder="1" applyAlignment="1" applyProtection="1">
      <alignment horizontal="center" vertical="center" wrapText="1" shrinkToFit="1"/>
    </xf>
    <xf numFmtId="0" fontId="11" fillId="0" borderId="4" xfId="0" applyFont="1" applyBorder="1" applyAlignment="1" applyProtection="1">
      <alignment horizontal="center" vertical="center" wrapText="1" shrinkToFit="1"/>
    </xf>
    <xf numFmtId="0" fontId="8" fillId="0" borderId="3" xfId="0" applyFont="1" applyBorder="1" applyAlignment="1" applyProtection="1">
      <alignment horizontal="center" vertical="center" wrapText="1" shrinkToFit="1"/>
    </xf>
    <xf numFmtId="0" fontId="8" fillId="0" borderId="4" xfId="0" applyFont="1" applyBorder="1" applyAlignment="1" applyProtection="1">
      <alignment horizontal="center" vertical="center" wrapText="1" shrinkToFit="1"/>
    </xf>
    <xf numFmtId="0" fontId="19" fillId="0" borderId="32" xfId="0" applyFont="1" applyBorder="1" applyAlignment="1" applyProtection="1">
      <alignment horizontal="left" vertical="center" wrapText="1" shrinkToFit="1"/>
    </xf>
    <xf numFmtId="0" fontId="19" fillId="0" borderId="31" xfId="0" applyFont="1" applyBorder="1" applyAlignment="1" applyProtection="1">
      <alignment horizontal="left" vertical="center" wrapText="1" shrinkToFit="1"/>
    </xf>
    <xf numFmtId="0" fontId="19" fillId="0" borderId="2" xfId="0" applyFont="1" applyBorder="1" applyAlignment="1" applyProtection="1">
      <alignment horizontal="left" vertical="center" wrapText="1" shrinkToFit="1"/>
    </xf>
  </cellXfs>
  <cellStyles count="2">
    <cellStyle name="Moeda" xfId="1" builtinId="4"/>
    <cellStyle name="Normal" xfId="0" builtinId="0"/>
  </cellStyles>
  <dxfs count="4">
    <dxf>
      <font>
        <color rgb="FFC00000"/>
      </font>
      <fill>
        <patternFill patternType="gray125">
          <fgColor rgb="FFFF6969"/>
        </patternFill>
      </fill>
    </dxf>
    <dxf>
      <font>
        <color rgb="FFC00000"/>
      </font>
      <fill>
        <patternFill patternType="gray125">
          <fgColor rgb="FFFF6969"/>
        </patternFill>
      </fill>
    </dxf>
    <dxf>
      <font>
        <color rgb="FFFFC000"/>
      </font>
      <fill>
        <patternFill>
          <bgColor rgb="FFC00000"/>
        </patternFill>
      </fill>
    </dxf>
    <dxf>
      <font>
        <color rgb="FFFFFF00"/>
      </font>
      <fill>
        <patternFill>
          <bgColor rgb="FFC00000"/>
        </patternFill>
      </fill>
    </dxf>
  </dxfs>
  <tableStyles count="0" defaultTableStyle="TableStyleMedium2" defaultPivotStyle="PivotStyleLight16"/>
  <colors>
    <mruColors>
      <color rgb="FFFCFF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98"/>
  <sheetViews>
    <sheetView tabSelected="1" topLeftCell="A564" zoomScale="120" zoomScaleNormal="120" zoomScaleSheetLayoutView="110" workbookViewId="0">
      <selection activeCell="H574" sqref="H574"/>
    </sheetView>
  </sheetViews>
  <sheetFormatPr defaultColWidth="0" defaultRowHeight="15.75" zeroHeight="1" x14ac:dyDescent="0.25"/>
  <cols>
    <col min="1" max="1" width="1.5703125" style="9" customWidth="1"/>
    <col min="2" max="2" width="4.7109375" style="9" bestFit="1" customWidth="1"/>
    <col min="3" max="3" width="9.42578125" style="9" bestFit="1" customWidth="1"/>
    <col min="4" max="4" width="6.42578125" style="9" bestFit="1" customWidth="1"/>
    <col min="5" max="5" width="7.140625" style="14" bestFit="1" customWidth="1"/>
    <col min="6" max="6" width="17.28515625" style="20" bestFit="1" customWidth="1"/>
    <col min="7" max="7" width="17.7109375" style="12" customWidth="1"/>
    <col min="8" max="8" width="13.7109375" style="9" customWidth="1"/>
    <col min="9" max="9" width="17.7109375" style="9" customWidth="1"/>
    <col min="10" max="10" width="1.5703125" style="9" customWidth="1"/>
    <col min="11" max="16384" width="4.85546875" style="9" hidden="1"/>
  </cols>
  <sheetData>
    <row r="1" spans="1:10" ht="9" customHeight="1" x14ac:dyDescent="0.25">
      <c r="A1" s="15"/>
      <c r="B1" s="16"/>
      <c r="C1" s="10"/>
      <c r="D1" s="10"/>
      <c r="E1" s="13"/>
      <c r="F1" s="19"/>
      <c r="G1" s="11"/>
      <c r="H1" s="10"/>
      <c r="I1" s="10"/>
      <c r="J1" s="10"/>
    </row>
    <row r="2" spans="1:10" s="23" customFormat="1" ht="18.75" x14ac:dyDescent="0.25">
      <c r="A2" s="21"/>
      <c r="B2" s="116" t="s">
        <v>0</v>
      </c>
      <c r="C2" s="116"/>
      <c r="D2" s="116"/>
      <c r="E2" s="116"/>
      <c r="F2" s="116"/>
      <c r="G2" s="116"/>
      <c r="H2" s="116"/>
      <c r="I2" s="116"/>
      <c r="J2" s="22"/>
    </row>
    <row r="3" spans="1:10" s="23" customFormat="1" ht="9" customHeight="1" x14ac:dyDescent="0.25">
      <c r="A3" s="21"/>
      <c r="B3" s="24"/>
      <c r="C3" s="24"/>
      <c r="D3" s="24"/>
      <c r="E3" s="25"/>
      <c r="F3" s="26"/>
      <c r="G3" s="27"/>
      <c r="H3" s="24"/>
      <c r="I3" s="28"/>
      <c r="J3" s="22"/>
    </row>
    <row r="4" spans="1:10" s="23" customFormat="1" ht="18.75" x14ac:dyDescent="0.25">
      <c r="A4" s="21"/>
      <c r="B4" s="117" t="s">
        <v>27</v>
      </c>
      <c r="C4" s="117"/>
      <c r="D4" s="117"/>
      <c r="E4" s="117"/>
      <c r="F4" s="117"/>
      <c r="G4" s="117"/>
      <c r="H4" s="117"/>
      <c r="I4" s="117"/>
      <c r="J4" s="22"/>
    </row>
    <row r="5" spans="1:10" s="21" customFormat="1" ht="9" customHeight="1" x14ac:dyDescent="0.25"/>
    <row r="6" spans="1:10" s="23" customFormat="1" x14ac:dyDescent="0.25">
      <c r="A6" s="21"/>
      <c r="B6" s="130" t="s">
        <v>1</v>
      </c>
      <c r="C6" s="131"/>
      <c r="D6" s="131"/>
      <c r="E6" s="131"/>
      <c r="F6" s="131"/>
      <c r="G6" s="131"/>
      <c r="H6" s="132"/>
      <c r="I6" s="1">
        <f>I581</f>
        <v>0</v>
      </c>
      <c r="J6" s="22"/>
    </row>
    <row r="7" spans="1:10" s="23" customFormat="1" x14ac:dyDescent="0.25">
      <c r="A7" s="21"/>
      <c r="B7" s="133" t="str">
        <f>B582</f>
        <v>Limite máximo do benefício do RGPS/INSS</v>
      </c>
      <c r="C7" s="134"/>
      <c r="D7" s="134"/>
      <c r="E7" s="134"/>
      <c r="F7" s="134"/>
      <c r="G7" s="134"/>
      <c r="H7" s="135"/>
      <c r="I7" s="2">
        <f>I582</f>
        <v>0</v>
      </c>
      <c r="J7" s="22"/>
    </row>
    <row r="8" spans="1:10" s="23" customFormat="1" ht="15.75" customHeight="1" x14ac:dyDescent="0.25">
      <c r="A8" s="21"/>
      <c r="B8" s="139" t="str">
        <f>B583</f>
        <v>Valor base para o cálculo do Benefício Especial</v>
      </c>
      <c r="C8" s="140"/>
      <c r="D8" s="140"/>
      <c r="E8" s="140"/>
      <c r="F8" s="140"/>
      <c r="G8" s="140"/>
      <c r="H8" s="90" t="s">
        <v>20</v>
      </c>
      <c r="I8" s="81">
        <f>I583</f>
        <v>0</v>
      </c>
      <c r="J8" s="22"/>
    </row>
    <row r="9" spans="1:10" s="23" customFormat="1" ht="9" customHeight="1" x14ac:dyDescent="0.25">
      <c r="A9" s="21"/>
      <c r="B9" s="74"/>
      <c r="C9" s="75"/>
      <c r="D9" s="75"/>
      <c r="E9" s="76"/>
      <c r="F9" s="77"/>
      <c r="G9" s="78"/>
      <c r="H9" s="74"/>
      <c r="I9" s="75"/>
      <c r="J9" s="22"/>
    </row>
    <row r="10" spans="1:10" s="23" customFormat="1" ht="15.75" customHeight="1" x14ac:dyDescent="0.25">
      <c r="A10" s="21"/>
      <c r="B10" s="118" t="s">
        <v>2</v>
      </c>
      <c r="C10" s="118"/>
      <c r="D10" s="118"/>
      <c r="E10" s="118"/>
      <c r="F10" s="119"/>
      <c r="G10" s="122" t="s">
        <v>11</v>
      </c>
      <c r="H10" s="123"/>
      <c r="I10" s="3">
        <v>0</v>
      </c>
      <c r="J10" s="22"/>
    </row>
    <row r="11" spans="1:10" s="23" customFormat="1" ht="15.75" customHeight="1" x14ac:dyDescent="0.25">
      <c r="A11" s="21"/>
      <c r="B11" s="118"/>
      <c r="C11" s="118"/>
      <c r="D11" s="118"/>
      <c r="E11" s="118"/>
      <c r="F11" s="119"/>
      <c r="G11" s="112" t="s">
        <v>12</v>
      </c>
      <c r="H11" s="124"/>
      <c r="I11" s="4">
        <f>I586</f>
        <v>0</v>
      </c>
      <c r="J11" s="22"/>
    </row>
    <row r="12" spans="1:10" s="23" customFormat="1" ht="15.75" customHeight="1" x14ac:dyDescent="0.25">
      <c r="A12" s="21"/>
      <c r="B12" s="120"/>
      <c r="C12" s="120"/>
      <c r="D12" s="120"/>
      <c r="E12" s="120"/>
      <c r="F12" s="121"/>
      <c r="G12" s="91" t="s">
        <v>16</v>
      </c>
      <c r="H12" s="87" t="s">
        <v>14</v>
      </c>
      <c r="I12" s="79">
        <f>I587</f>
        <v>0</v>
      </c>
      <c r="J12" s="22"/>
    </row>
    <row r="13" spans="1:10" s="23" customFormat="1" ht="15.75" customHeight="1" x14ac:dyDescent="0.25">
      <c r="A13" s="21"/>
      <c r="B13" s="137" t="s">
        <v>17</v>
      </c>
      <c r="C13" s="138"/>
      <c r="D13" s="138"/>
      <c r="E13" s="138"/>
      <c r="F13" s="138"/>
      <c r="G13" s="138"/>
      <c r="H13" s="82" t="s">
        <v>13</v>
      </c>
      <c r="I13" s="79">
        <v>520</v>
      </c>
      <c r="J13" s="22"/>
    </row>
    <row r="14" spans="1:10" s="23" customFormat="1" ht="15.75" customHeight="1" x14ac:dyDescent="0.25">
      <c r="A14" s="21"/>
      <c r="B14" s="108" t="s">
        <v>18</v>
      </c>
      <c r="C14" s="109"/>
      <c r="D14" s="109"/>
      <c r="E14" s="109"/>
      <c r="F14" s="109"/>
      <c r="G14" s="109"/>
      <c r="H14" s="84" t="s">
        <v>15</v>
      </c>
      <c r="I14" s="80">
        <f>I589</f>
        <v>0</v>
      </c>
      <c r="J14" s="22"/>
    </row>
    <row r="15" spans="1:10" s="23" customFormat="1" ht="15.75" customHeight="1" x14ac:dyDescent="0.25">
      <c r="A15" s="21"/>
      <c r="B15" s="110" t="s">
        <v>25</v>
      </c>
      <c r="C15" s="111"/>
      <c r="D15" s="111"/>
      <c r="E15" s="111"/>
      <c r="F15" s="111"/>
      <c r="G15" s="111"/>
      <c r="H15" s="82" t="s">
        <v>19</v>
      </c>
      <c r="I15" s="98">
        <f>I590</f>
        <v>0</v>
      </c>
      <c r="J15" s="83"/>
    </row>
    <row r="16" spans="1:10" s="23" customFormat="1" x14ac:dyDescent="0.25">
      <c r="A16" s="21"/>
      <c r="B16" s="128" t="s">
        <v>28</v>
      </c>
      <c r="C16" s="129"/>
      <c r="D16" s="129"/>
      <c r="E16" s="129"/>
      <c r="F16" s="129"/>
      <c r="G16" s="129"/>
      <c r="H16" s="129"/>
      <c r="I16" s="129"/>
      <c r="J16" s="22"/>
    </row>
    <row r="17" spans="1:10" s="23" customFormat="1" ht="9" customHeight="1" x14ac:dyDescent="0.25">
      <c r="A17" s="21"/>
      <c r="B17" s="29"/>
      <c r="C17" s="30"/>
      <c r="D17" s="30"/>
      <c r="E17" s="31"/>
      <c r="F17" s="32"/>
      <c r="G17" s="33"/>
      <c r="H17" s="30"/>
      <c r="I17" s="30"/>
      <c r="J17" s="22"/>
    </row>
    <row r="18" spans="1:10" s="23" customFormat="1" ht="47.25" x14ac:dyDescent="0.25">
      <c r="A18" s="21"/>
      <c r="B18" s="92" t="s">
        <v>3</v>
      </c>
      <c r="C18" s="93" t="s">
        <v>4</v>
      </c>
      <c r="D18" s="93" t="s">
        <v>5</v>
      </c>
      <c r="E18" s="94" t="s">
        <v>6</v>
      </c>
      <c r="F18" s="95" t="s">
        <v>23</v>
      </c>
      <c r="G18" s="96" t="s">
        <v>22</v>
      </c>
      <c r="H18" s="97" t="s">
        <v>24</v>
      </c>
      <c r="I18" s="93" t="s">
        <v>7</v>
      </c>
      <c r="J18" s="22"/>
    </row>
    <row r="19" spans="1:10" s="23" customFormat="1" x14ac:dyDescent="0.25">
      <c r="A19" s="21"/>
      <c r="B19" s="34">
        <v>1</v>
      </c>
      <c r="C19" s="35">
        <v>29221</v>
      </c>
      <c r="D19" s="36">
        <v>6.62</v>
      </c>
      <c r="E19" s="37">
        <f t="shared" ref="E19:E81" si="0">ROUND(1+D19/100,6)</f>
        <v>1.0662</v>
      </c>
      <c r="F19" s="38">
        <f>ROUND(PRODUCT(E19:$E$577),7)</f>
        <v>842076318475.77795</v>
      </c>
      <c r="G19" s="103"/>
      <c r="H19" s="7" t="str">
        <f t="shared" ref="H19:H82" si="1">IF(G19="","",G19/(1000^4*2.75))</f>
        <v/>
      </c>
      <c r="I19" s="5" t="str">
        <f>IF(G19="","",IF(H19="","",ROUND(H19*F19,2)))</f>
        <v/>
      </c>
      <c r="J19" s="22"/>
    </row>
    <row r="20" spans="1:10" s="23" customFormat="1" x14ac:dyDescent="0.25">
      <c r="A20" s="21"/>
      <c r="B20" s="34">
        <v>2</v>
      </c>
      <c r="C20" s="35">
        <v>29252</v>
      </c>
      <c r="D20" s="36">
        <v>4.62</v>
      </c>
      <c r="E20" s="37">
        <f t="shared" si="0"/>
        <v>1.0462</v>
      </c>
      <c r="F20" s="38">
        <f>ROUND(PRODUCT(E20:$E$577),7)</f>
        <v>789792082607.18201</v>
      </c>
      <c r="G20" s="103"/>
      <c r="H20" s="7" t="str">
        <f t="shared" si="1"/>
        <v/>
      </c>
      <c r="I20" s="5" t="str">
        <f t="shared" ref="I20:I83" si="2">IF(G20="","",IF(H20="","",ROUND(H20*F20,2)))</f>
        <v/>
      </c>
      <c r="J20" s="22"/>
    </row>
    <row r="21" spans="1:10" s="23" customFormat="1" x14ac:dyDescent="0.25">
      <c r="A21" s="21"/>
      <c r="B21" s="34">
        <v>3</v>
      </c>
      <c r="C21" s="35">
        <v>29281</v>
      </c>
      <c r="D21" s="36">
        <v>6.04</v>
      </c>
      <c r="E21" s="37">
        <f t="shared" si="0"/>
        <v>1.0604</v>
      </c>
      <c r="F21" s="38">
        <f>ROUND(PRODUCT(E21:$E$577),7)</f>
        <v>754915009182.93005</v>
      </c>
      <c r="G21" s="103"/>
      <c r="H21" s="7" t="str">
        <f t="shared" si="1"/>
        <v/>
      </c>
      <c r="I21" s="5" t="str">
        <f t="shared" si="2"/>
        <v/>
      </c>
      <c r="J21" s="22"/>
    </row>
    <row r="22" spans="1:10" s="23" customFormat="1" x14ac:dyDescent="0.25">
      <c r="A22" s="21"/>
      <c r="B22" s="34">
        <v>4</v>
      </c>
      <c r="C22" s="35">
        <v>29312</v>
      </c>
      <c r="D22" s="36">
        <v>5.29</v>
      </c>
      <c r="E22" s="37">
        <f t="shared" si="0"/>
        <v>1.0528999999999999</v>
      </c>
      <c r="F22" s="38">
        <f>ROUND(PRODUCT(E22:$E$577),7)</f>
        <v>711915323635.354</v>
      </c>
      <c r="G22" s="103"/>
      <c r="H22" s="7" t="str">
        <f t="shared" si="1"/>
        <v/>
      </c>
      <c r="I22" s="5" t="str">
        <f t="shared" si="2"/>
        <v/>
      </c>
      <c r="J22" s="22"/>
    </row>
    <row r="23" spans="1:10" s="23" customFormat="1" x14ac:dyDescent="0.25">
      <c r="A23" s="21"/>
      <c r="B23" s="34">
        <v>5</v>
      </c>
      <c r="C23" s="35">
        <v>29342</v>
      </c>
      <c r="D23" s="36">
        <v>5.7</v>
      </c>
      <c r="E23" s="37">
        <f t="shared" si="0"/>
        <v>1.0569999999999999</v>
      </c>
      <c r="F23" s="38">
        <f>ROUND(PRODUCT(E23:$E$577),7)</f>
        <v>676147139932.90503</v>
      </c>
      <c r="G23" s="103"/>
      <c r="H23" s="7" t="str">
        <f t="shared" si="1"/>
        <v/>
      </c>
      <c r="I23" s="5" t="str">
        <f t="shared" si="2"/>
        <v/>
      </c>
      <c r="J23" s="22"/>
    </row>
    <row r="24" spans="1:10" s="23" customFormat="1" x14ac:dyDescent="0.25">
      <c r="A24" s="21"/>
      <c r="B24" s="34">
        <v>6</v>
      </c>
      <c r="C24" s="35">
        <v>29373</v>
      </c>
      <c r="D24" s="36">
        <v>5.31</v>
      </c>
      <c r="E24" s="37">
        <f t="shared" si="0"/>
        <v>1.0530999999999999</v>
      </c>
      <c r="F24" s="38">
        <f>ROUND(PRODUCT(E24:$E$577),7)</f>
        <v>639685089813.53198</v>
      </c>
      <c r="G24" s="103"/>
      <c r="H24" s="7" t="str">
        <f t="shared" si="1"/>
        <v/>
      </c>
      <c r="I24" s="5" t="str">
        <f t="shared" si="2"/>
        <v/>
      </c>
      <c r="J24" s="22"/>
    </row>
    <row r="25" spans="1:10" s="23" customFormat="1" x14ac:dyDescent="0.25">
      <c r="A25" s="21"/>
      <c r="B25" s="34">
        <v>7</v>
      </c>
      <c r="C25" s="35">
        <v>29403</v>
      </c>
      <c r="D25" s="36">
        <v>5.55</v>
      </c>
      <c r="E25" s="37">
        <f t="shared" si="0"/>
        <v>1.0555000000000001</v>
      </c>
      <c r="F25" s="38">
        <f>ROUND(PRODUCT(E25:$E$577),7)</f>
        <v>607430528737.56799</v>
      </c>
      <c r="G25" s="103"/>
      <c r="H25" s="7" t="str">
        <f t="shared" si="1"/>
        <v/>
      </c>
      <c r="I25" s="5" t="str">
        <f t="shared" si="2"/>
        <v/>
      </c>
      <c r="J25" s="22"/>
    </row>
    <row r="26" spans="1:10" s="23" customFormat="1" x14ac:dyDescent="0.25">
      <c r="A26" s="21"/>
      <c r="B26" s="34">
        <v>8</v>
      </c>
      <c r="C26" s="35">
        <v>29434</v>
      </c>
      <c r="D26" s="36">
        <v>4.95</v>
      </c>
      <c r="E26" s="37">
        <f t="shared" si="0"/>
        <v>1.0495000000000001</v>
      </c>
      <c r="F26" s="38">
        <f>ROUND(PRODUCT(E26:$E$577),7)</f>
        <v>575490789898.21594</v>
      </c>
      <c r="G26" s="103"/>
      <c r="H26" s="7" t="str">
        <f t="shared" si="1"/>
        <v/>
      </c>
      <c r="I26" s="5" t="str">
        <f t="shared" si="2"/>
        <v/>
      </c>
      <c r="J26" s="22"/>
    </row>
    <row r="27" spans="1:10" s="23" customFormat="1" x14ac:dyDescent="0.25">
      <c r="A27" s="21"/>
      <c r="B27" s="34">
        <v>9</v>
      </c>
      <c r="C27" s="35">
        <v>29465</v>
      </c>
      <c r="D27" s="36">
        <v>4.2300000000000004</v>
      </c>
      <c r="E27" s="37">
        <f t="shared" si="0"/>
        <v>1.0423</v>
      </c>
      <c r="F27" s="38">
        <f>ROUND(PRODUCT(E27:$E$577),7)</f>
        <v>548347584467.09497</v>
      </c>
      <c r="G27" s="103"/>
      <c r="H27" s="7" t="str">
        <f t="shared" si="1"/>
        <v/>
      </c>
      <c r="I27" s="5" t="str">
        <f t="shared" si="2"/>
        <v/>
      </c>
      <c r="J27" s="22"/>
    </row>
    <row r="28" spans="1:10" s="23" customFormat="1" x14ac:dyDescent="0.25">
      <c r="A28" s="21"/>
      <c r="B28" s="34">
        <v>10</v>
      </c>
      <c r="C28" s="35">
        <v>29495</v>
      </c>
      <c r="D28" s="36">
        <v>9.48</v>
      </c>
      <c r="E28" s="37">
        <f t="shared" si="0"/>
        <v>1.0948</v>
      </c>
      <c r="F28" s="38">
        <f>ROUND(PRODUCT(E28:$E$577),7)</f>
        <v>526093816048.255</v>
      </c>
      <c r="G28" s="103"/>
      <c r="H28" s="7" t="str">
        <f t="shared" si="1"/>
        <v/>
      </c>
      <c r="I28" s="5" t="str">
        <f t="shared" si="2"/>
        <v/>
      </c>
      <c r="J28" s="22"/>
    </row>
    <row r="29" spans="1:10" s="23" customFormat="1" x14ac:dyDescent="0.25">
      <c r="A29" s="21"/>
      <c r="B29" s="34">
        <v>11</v>
      </c>
      <c r="C29" s="35">
        <v>29526</v>
      </c>
      <c r="D29" s="36">
        <v>6.67</v>
      </c>
      <c r="E29" s="37">
        <f t="shared" si="0"/>
        <v>1.0667</v>
      </c>
      <c r="F29" s="38">
        <f>ROUND(PRODUCT(E29:$E$577),7)</f>
        <v>480538743193.51001</v>
      </c>
      <c r="G29" s="103"/>
      <c r="H29" s="7" t="str">
        <f t="shared" si="1"/>
        <v/>
      </c>
      <c r="I29" s="5" t="str">
        <f t="shared" si="2"/>
        <v/>
      </c>
      <c r="J29" s="22"/>
    </row>
    <row r="30" spans="1:10" s="23" customFormat="1" x14ac:dyDescent="0.25">
      <c r="A30" s="21"/>
      <c r="B30" s="39">
        <v>12</v>
      </c>
      <c r="C30" s="40" t="s">
        <v>8</v>
      </c>
      <c r="D30" s="41">
        <f>D31</f>
        <v>6.61</v>
      </c>
      <c r="E30" s="42" t="s">
        <v>9</v>
      </c>
      <c r="F30" s="43">
        <f>ROUND(PRODUCT(E30:$E$577),7)</f>
        <v>450490993900.35498</v>
      </c>
      <c r="G30" s="103"/>
      <c r="H30" s="7" t="str">
        <f t="shared" si="1"/>
        <v/>
      </c>
      <c r="I30" s="5" t="str">
        <f t="shared" si="2"/>
        <v/>
      </c>
      <c r="J30" s="22"/>
    </row>
    <row r="31" spans="1:10" s="23" customFormat="1" x14ac:dyDescent="0.25">
      <c r="A31" s="21"/>
      <c r="B31" s="34">
        <v>13</v>
      </c>
      <c r="C31" s="35">
        <v>29556</v>
      </c>
      <c r="D31" s="36">
        <v>6.61</v>
      </c>
      <c r="E31" s="37">
        <f t="shared" si="0"/>
        <v>1.0661</v>
      </c>
      <c r="F31" s="38">
        <f>ROUND(PRODUCT(E31:$E$577),7)</f>
        <v>450490993900.35498</v>
      </c>
      <c r="G31" s="103"/>
      <c r="H31" s="7" t="str">
        <f t="shared" si="1"/>
        <v/>
      </c>
      <c r="I31" s="5" t="str">
        <f t="shared" si="2"/>
        <v/>
      </c>
      <c r="J31" s="22"/>
    </row>
    <row r="32" spans="1:10" s="23" customFormat="1" x14ac:dyDescent="0.25">
      <c r="A32" s="21"/>
      <c r="B32" s="34">
        <v>14</v>
      </c>
      <c r="C32" s="35">
        <v>29587</v>
      </c>
      <c r="D32" s="36">
        <v>6.84</v>
      </c>
      <c r="E32" s="37">
        <f t="shared" si="0"/>
        <v>1.0684</v>
      </c>
      <c r="F32" s="38">
        <f>ROUND(PRODUCT(E32:$E$577),7)</f>
        <v>422559791670.909</v>
      </c>
      <c r="G32" s="103"/>
      <c r="H32" s="7" t="str">
        <f t="shared" si="1"/>
        <v/>
      </c>
      <c r="I32" s="5" t="str">
        <f t="shared" si="2"/>
        <v/>
      </c>
      <c r="J32" s="22"/>
    </row>
    <row r="33" spans="1:10" s="23" customFormat="1" x14ac:dyDescent="0.25">
      <c r="A33" s="21"/>
      <c r="B33" s="34">
        <v>15</v>
      </c>
      <c r="C33" s="35">
        <v>29618</v>
      </c>
      <c r="D33" s="36">
        <v>6.4</v>
      </c>
      <c r="E33" s="37">
        <f t="shared" si="0"/>
        <v>1.0640000000000001</v>
      </c>
      <c r="F33" s="38">
        <f>ROUND(PRODUCT(E33:$E$577),7)</f>
        <v>395507105644.80402</v>
      </c>
      <c r="G33" s="103"/>
      <c r="H33" s="7" t="str">
        <f t="shared" si="1"/>
        <v/>
      </c>
      <c r="I33" s="5" t="str">
        <f t="shared" si="2"/>
        <v/>
      </c>
      <c r="J33" s="22"/>
    </row>
    <row r="34" spans="1:10" s="23" customFormat="1" x14ac:dyDescent="0.25">
      <c r="A34" s="21"/>
      <c r="B34" s="34">
        <v>16</v>
      </c>
      <c r="C34" s="35">
        <v>29646</v>
      </c>
      <c r="D34" s="36">
        <v>4.97</v>
      </c>
      <c r="E34" s="37">
        <f t="shared" si="0"/>
        <v>1.0497000000000001</v>
      </c>
      <c r="F34" s="38">
        <f>ROUND(PRODUCT(E34:$E$577),7)</f>
        <v>371717204553.38702</v>
      </c>
      <c r="G34" s="103"/>
      <c r="H34" s="7" t="str">
        <f t="shared" si="1"/>
        <v/>
      </c>
      <c r="I34" s="5" t="str">
        <f t="shared" si="2"/>
        <v/>
      </c>
      <c r="J34" s="22"/>
    </row>
    <row r="35" spans="1:10" s="23" customFormat="1" x14ac:dyDescent="0.25">
      <c r="A35" s="21"/>
      <c r="B35" s="34">
        <v>17</v>
      </c>
      <c r="C35" s="35">
        <v>29677</v>
      </c>
      <c r="D35" s="36">
        <v>6.46</v>
      </c>
      <c r="E35" s="37">
        <f t="shared" si="0"/>
        <v>1.0646</v>
      </c>
      <c r="F35" s="38">
        <f>ROUND(PRODUCT(E35:$E$577),7)</f>
        <v>354117561735.15002</v>
      </c>
      <c r="G35" s="103"/>
      <c r="H35" s="7" t="str">
        <f t="shared" si="1"/>
        <v/>
      </c>
      <c r="I35" s="5" t="str">
        <f t="shared" si="2"/>
        <v/>
      </c>
      <c r="J35" s="22"/>
    </row>
    <row r="36" spans="1:10" s="23" customFormat="1" x14ac:dyDescent="0.25">
      <c r="A36" s="21"/>
      <c r="B36" s="34">
        <v>18</v>
      </c>
      <c r="C36" s="35">
        <v>29707</v>
      </c>
      <c r="D36" s="36">
        <v>5.56</v>
      </c>
      <c r="E36" s="37">
        <f t="shared" si="0"/>
        <v>1.0556000000000001</v>
      </c>
      <c r="F36" s="38">
        <f>ROUND(PRODUCT(E36:$E$577),7)</f>
        <v>332629684139.724</v>
      </c>
      <c r="G36" s="103"/>
      <c r="H36" s="7" t="str">
        <f t="shared" si="1"/>
        <v/>
      </c>
      <c r="I36" s="5" t="str">
        <f t="shared" si="2"/>
        <v/>
      </c>
      <c r="J36" s="22"/>
    </row>
    <row r="37" spans="1:10" s="23" customFormat="1" x14ac:dyDescent="0.25">
      <c r="A37" s="21"/>
      <c r="B37" s="34">
        <v>19</v>
      </c>
      <c r="C37" s="35">
        <v>29738</v>
      </c>
      <c r="D37" s="36">
        <v>5.52</v>
      </c>
      <c r="E37" s="37">
        <f t="shared" si="0"/>
        <v>1.0551999999999999</v>
      </c>
      <c r="F37" s="38">
        <f>ROUND(PRODUCT(E37:$E$577),7)</f>
        <v>315109590886.43799</v>
      </c>
      <c r="G37" s="103"/>
      <c r="H37" s="7" t="str">
        <f t="shared" si="1"/>
        <v/>
      </c>
      <c r="I37" s="5" t="str">
        <f t="shared" si="2"/>
        <v/>
      </c>
      <c r="J37" s="22"/>
    </row>
    <row r="38" spans="1:10" s="23" customFormat="1" x14ac:dyDescent="0.25">
      <c r="A38" s="21"/>
      <c r="B38" s="34">
        <v>20</v>
      </c>
      <c r="C38" s="35">
        <v>29768</v>
      </c>
      <c r="D38" s="36">
        <v>6.26</v>
      </c>
      <c r="E38" s="37">
        <f t="shared" si="0"/>
        <v>1.0626</v>
      </c>
      <c r="F38" s="38">
        <f>ROUND(PRODUCT(E38:$E$577),7)</f>
        <v>298625465207.01099</v>
      </c>
      <c r="G38" s="103"/>
      <c r="H38" s="7" t="str">
        <f t="shared" si="1"/>
        <v/>
      </c>
      <c r="I38" s="5" t="str">
        <f t="shared" si="2"/>
        <v/>
      </c>
      <c r="J38" s="22"/>
    </row>
    <row r="39" spans="1:10" s="23" customFormat="1" x14ac:dyDescent="0.25">
      <c r="A39" s="21"/>
      <c r="B39" s="34">
        <v>21</v>
      </c>
      <c r="C39" s="35">
        <v>29799</v>
      </c>
      <c r="D39" s="36">
        <v>5.5</v>
      </c>
      <c r="E39" s="37">
        <f t="shared" si="0"/>
        <v>1.0549999999999999</v>
      </c>
      <c r="F39" s="38">
        <f>ROUND(PRODUCT(E39:$E$577),7)</f>
        <v>281032811224.36603</v>
      </c>
      <c r="G39" s="103"/>
      <c r="H39" s="7" t="str">
        <f t="shared" si="1"/>
        <v/>
      </c>
      <c r="I39" s="5" t="str">
        <f t="shared" si="2"/>
        <v/>
      </c>
      <c r="J39" s="22"/>
    </row>
    <row r="40" spans="1:10" s="23" customFormat="1" x14ac:dyDescent="0.25">
      <c r="A40" s="21"/>
      <c r="B40" s="34">
        <v>22</v>
      </c>
      <c r="C40" s="35">
        <v>29830</v>
      </c>
      <c r="D40" s="36">
        <v>5.26</v>
      </c>
      <c r="E40" s="37">
        <f t="shared" si="0"/>
        <v>1.0526</v>
      </c>
      <c r="F40" s="38">
        <f>ROUND(PRODUCT(E40:$E$577),7)</f>
        <v>266381811587.07599</v>
      </c>
      <c r="G40" s="103"/>
      <c r="H40" s="7" t="str">
        <f t="shared" si="1"/>
        <v/>
      </c>
      <c r="I40" s="5" t="str">
        <f t="shared" si="2"/>
        <v/>
      </c>
      <c r="J40" s="22"/>
    </row>
    <row r="41" spans="1:10" s="23" customFormat="1" x14ac:dyDescent="0.25">
      <c r="A41" s="21"/>
      <c r="B41" s="34">
        <v>23</v>
      </c>
      <c r="C41" s="35">
        <v>29860</v>
      </c>
      <c r="D41" s="36">
        <v>5.08</v>
      </c>
      <c r="E41" s="37">
        <f t="shared" si="0"/>
        <v>1.0508</v>
      </c>
      <c r="F41" s="38">
        <f>ROUND(PRODUCT(E41:$E$577),7)</f>
        <v>253070313117.117</v>
      </c>
      <c r="G41" s="103"/>
      <c r="H41" s="7" t="str">
        <f t="shared" si="1"/>
        <v/>
      </c>
      <c r="I41" s="5" t="str">
        <f t="shared" si="2"/>
        <v/>
      </c>
      <c r="J41" s="22"/>
    </row>
    <row r="42" spans="1:10" s="23" customFormat="1" x14ac:dyDescent="0.25">
      <c r="A42" s="21"/>
      <c r="B42" s="34">
        <v>24</v>
      </c>
      <c r="C42" s="35">
        <v>29891</v>
      </c>
      <c r="D42" s="36">
        <v>5.27</v>
      </c>
      <c r="E42" s="37">
        <f t="shared" si="0"/>
        <v>1.0527</v>
      </c>
      <c r="F42" s="38">
        <f>ROUND(PRODUCT(E42:$E$577),7)</f>
        <v>240835851843.46799</v>
      </c>
      <c r="G42" s="103"/>
      <c r="H42" s="7" t="str">
        <f t="shared" si="1"/>
        <v/>
      </c>
      <c r="I42" s="5" t="str">
        <f t="shared" si="2"/>
        <v/>
      </c>
      <c r="J42" s="22"/>
    </row>
    <row r="43" spans="1:10" s="23" customFormat="1" x14ac:dyDescent="0.25">
      <c r="A43" s="21"/>
      <c r="B43" s="39">
        <v>25</v>
      </c>
      <c r="C43" s="40" t="s">
        <v>8</v>
      </c>
      <c r="D43" s="41">
        <f>D44</f>
        <v>5.93</v>
      </c>
      <c r="E43" s="42" t="s">
        <v>9</v>
      </c>
      <c r="F43" s="43">
        <f>ROUND(PRODUCT(E43:$E$577),7)</f>
        <v>228779188604.03601</v>
      </c>
      <c r="G43" s="103"/>
      <c r="H43" s="7" t="str">
        <f t="shared" si="1"/>
        <v/>
      </c>
      <c r="I43" s="5" t="str">
        <f t="shared" si="2"/>
        <v/>
      </c>
      <c r="J43" s="22"/>
    </row>
    <row r="44" spans="1:10" s="23" customFormat="1" x14ac:dyDescent="0.25">
      <c r="A44" s="21"/>
      <c r="B44" s="34">
        <v>26</v>
      </c>
      <c r="C44" s="35">
        <v>29921</v>
      </c>
      <c r="D44" s="36">
        <v>5.93</v>
      </c>
      <c r="E44" s="37">
        <f t="shared" si="0"/>
        <v>1.0592999999999999</v>
      </c>
      <c r="F44" s="38">
        <f>ROUND(PRODUCT(E44:$E$577),7)</f>
        <v>228779188604.03601</v>
      </c>
      <c r="G44" s="103"/>
      <c r="H44" s="7" t="str">
        <f t="shared" si="1"/>
        <v/>
      </c>
      <c r="I44" s="5" t="str">
        <f t="shared" si="2"/>
        <v/>
      </c>
      <c r="J44" s="22"/>
    </row>
    <row r="45" spans="1:10" s="23" customFormat="1" x14ac:dyDescent="0.25">
      <c r="A45" s="21"/>
      <c r="B45" s="34">
        <v>27</v>
      </c>
      <c r="C45" s="35">
        <v>29952</v>
      </c>
      <c r="D45" s="36">
        <v>6.97</v>
      </c>
      <c r="E45" s="37">
        <f t="shared" si="0"/>
        <v>1.0697000000000001</v>
      </c>
      <c r="F45" s="38">
        <f>ROUND(PRODUCT(E45:$E$577),7)</f>
        <v>215972046260.772</v>
      </c>
      <c r="G45" s="103"/>
      <c r="H45" s="7" t="str">
        <f t="shared" si="1"/>
        <v/>
      </c>
      <c r="I45" s="5" t="str">
        <f t="shared" si="2"/>
        <v/>
      </c>
      <c r="J45" s="22"/>
    </row>
    <row r="46" spans="1:10" s="23" customFormat="1" x14ac:dyDescent="0.25">
      <c r="A46" s="21"/>
      <c r="B46" s="34">
        <v>28</v>
      </c>
      <c r="C46" s="35">
        <v>29983</v>
      </c>
      <c r="D46" s="36">
        <v>6.64</v>
      </c>
      <c r="E46" s="37">
        <f t="shared" si="0"/>
        <v>1.0664</v>
      </c>
      <c r="F46" s="38">
        <f>ROUND(PRODUCT(E46:$E$577),7)</f>
        <v>201899641264.62701</v>
      </c>
      <c r="G46" s="103"/>
      <c r="H46" s="7" t="str">
        <f t="shared" si="1"/>
        <v/>
      </c>
      <c r="I46" s="5" t="str">
        <f t="shared" si="2"/>
        <v/>
      </c>
      <c r="J46" s="22"/>
    </row>
    <row r="47" spans="1:10" s="23" customFormat="1" x14ac:dyDescent="0.25">
      <c r="A47" s="21"/>
      <c r="B47" s="34">
        <v>29</v>
      </c>
      <c r="C47" s="35">
        <v>30011</v>
      </c>
      <c r="D47" s="36">
        <v>5.71</v>
      </c>
      <c r="E47" s="37">
        <f t="shared" si="0"/>
        <v>1.0570999999999999</v>
      </c>
      <c r="F47" s="38">
        <f>ROUND(PRODUCT(E47:$E$577),7)</f>
        <v>189328245747.02499</v>
      </c>
      <c r="G47" s="103"/>
      <c r="H47" s="7" t="str">
        <f t="shared" si="1"/>
        <v/>
      </c>
      <c r="I47" s="5" t="str">
        <f t="shared" si="2"/>
        <v/>
      </c>
      <c r="J47" s="22"/>
    </row>
    <row r="48" spans="1:10" s="23" customFormat="1" x14ac:dyDescent="0.25">
      <c r="A48" s="21"/>
      <c r="B48" s="34">
        <v>30</v>
      </c>
      <c r="C48" s="35">
        <v>30042</v>
      </c>
      <c r="D48" s="36">
        <v>5.89</v>
      </c>
      <c r="E48" s="37">
        <f t="shared" si="0"/>
        <v>1.0589</v>
      </c>
      <c r="F48" s="38">
        <f>ROUND(PRODUCT(E48:$E$577),7)</f>
        <v>179101547390.99899</v>
      </c>
      <c r="G48" s="103"/>
      <c r="H48" s="7" t="str">
        <f t="shared" si="1"/>
        <v/>
      </c>
      <c r="I48" s="5" t="str">
        <f t="shared" si="2"/>
        <v/>
      </c>
      <c r="J48" s="22"/>
    </row>
    <row r="49" spans="1:10" s="23" customFormat="1" x14ac:dyDescent="0.25">
      <c r="A49" s="21"/>
      <c r="B49" s="34">
        <v>31</v>
      </c>
      <c r="C49" s="35">
        <v>30072</v>
      </c>
      <c r="D49" s="36">
        <v>6.66</v>
      </c>
      <c r="E49" s="37">
        <f t="shared" si="0"/>
        <v>1.0666</v>
      </c>
      <c r="F49" s="38">
        <f>ROUND(PRODUCT(E49:$E$577),7)</f>
        <v>169139245812.63501</v>
      </c>
      <c r="G49" s="103"/>
      <c r="H49" s="7" t="str">
        <f t="shared" si="1"/>
        <v/>
      </c>
      <c r="I49" s="5" t="str">
        <f t="shared" si="2"/>
        <v/>
      </c>
      <c r="J49" s="22"/>
    </row>
    <row r="50" spans="1:10" s="23" customFormat="1" x14ac:dyDescent="0.25">
      <c r="A50" s="21"/>
      <c r="B50" s="34">
        <v>32</v>
      </c>
      <c r="C50" s="35">
        <v>30103</v>
      </c>
      <c r="D50" s="36">
        <v>7.1</v>
      </c>
      <c r="E50" s="37">
        <f t="shared" si="0"/>
        <v>1.071</v>
      </c>
      <c r="F50" s="38">
        <f>ROUND(PRODUCT(E50:$E$577),7)</f>
        <v>158577954071.474</v>
      </c>
      <c r="G50" s="103"/>
      <c r="H50" s="7" t="str">
        <f t="shared" si="1"/>
        <v/>
      </c>
      <c r="I50" s="5" t="str">
        <f t="shared" si="2"/>
        <v/>
      </c>
      <c r="J50" s="22"/>
    </row>
    <row r="51" spans="1:10" s="23" customFormat="1" x14ac:dyDescent="0.25">
      <c r="A51" s="21"/>
      <c r="B51" s="34">
        <v>33</v>
      </c>
      <c r="C51" s="35">
        <v>30133</v>
      </c>
      <c r="D51" s="36">
        <v>6.36</v>
      </c>
      <c r="E51" s="37">
        <f t="shared" si="0"/>
        <v>1.0636000000000001</v>
      </c>
      <c r="F51" s="38">
        <f>ROUND(PRODUCT(E51:$E$577),7)</f>
        <v>148065316593.34698</v>
      </c>
      <c r="G51" s="103"/>
      <c r="H51" s="7" t="str">
        <f t="shared" si="1"/>
        <v/>
      </c>
      <c r="I51" s="5" t="str">
        <f t="shared" si="2"/>
        <v/>
      </c>
      <c r="J51" s="22"/>
    </row>
    <row r="52" spans="1:10" s="23" customFormat="1" x14ac:dyDescent="0.25">
      <c r="A52" s="21"/>
      <c r="B52" s="34">
        <v>34</v>
      </c>
      <c r="C52" s="35">
        <v>30164</v>
      </c>
      <c r="D52" s="36">
        <v>5.97</v>
      </c>
      <c r="E52" s="37">
        <f t="shared" si="0"/>
        <v>1.0597000000000001</v>
      </c>
      <c r="F52" s="38">
        <f>ROUND(PRODUCT(E52:$E$577),7)</f>
        <v>139211467274.677</v>
      </c>
      <c r="G52" s="103"/>
      <c r="H52" s="7" t="str">
        <f t="shared" si="1"/>
        <v/>
      </c>
      <c r="I52" s="5" t="str">
        <f t="shared" si="2"/>
        <v/>
      </c>
      <c r="J52" s="22"/>
    </row>
    <row r="53" spans="1:10" s="23" customFormat="1" x14ac:dyDescent="0.25">
      <c r="A53" s="21"/>
      <c r="B53" s="34">
        <v>35</v>
      </c>
      <c r="C53" s="35">
        <v>30195</v>
      </c>
      <c r="D53" s="36">
        <v>5.08</v>
      </c>
      <c r="E53" s="37">
        <f t="shared" si="0"/>
        <v>1.0508</v>
      </c>
      <c r="F53" s="38">
        <f>ROUND(PRODUCT(E53:$E$577),7)</f>
        <v>131368752736.319</v>
      </c>
      <c r="G53" s="103"/>
      <c r="H53" s="7" t="str">
        <f t="shared" si="1"/>
        <v/>
      </c>
      <c r="I53" s="5" t="str">
        <f t="shared" si="2"/>
        <v/>
      </c>
      <c r="J53" s="22"/>
    </row>
    <row r="54" spans="1:10" s="23" customFormat="1" x14ac:dyDescent="0.25">
      <c r="A54" s="21"/>
      <c r="B54" s="34">
        <v>36</v>
      </c>
      <c r="C54" s="35">
        <v>30225</v>
      </c>
      <c r="D54" s="36">
        <v>4.4400000000000004</v>
      </c>
      <c r="E54" s="37">
        <f t="shared" si="0"/>
        <v>1.0444</v>
      </c>
      <c r="F54" s="38">
        <f>ROUND(PRODUCT(E54:$E$577),7)</f>
        <v>125017846151.80701</v>
      </c>
      <c r="G54" s="103"/>
      <c r="H54" s="7" t="str">
        <f t="shared" si="1"/>
        <v/>
      </c>
      <c r="I54" s="5" t="str">
        <f t="shared" si="2"/>
        <v/>
      </c>
      <c r="J54" s="22"/>
    </row>
    <row r="55" spans="1:10" s="23" customFormat="1" x14ac:dyDescent="0.25">
      <c r="A55" s="21"/>
      <c r="B55" s="34">
        <v>37</v>
      </c>
      <c r="C55" s="35">
        <v>30256</v>
      </c>
      <c r="D55" s="36">
        <v>5.29</v>
      </c>
      <c r="E55" s="37">
        <f t="shared" si="0"/>
        <v>1.0528999999999999</v>
      </c>
      <c r="F55" s="38">
        <f>ROUND(PRODUCT(E55:$E$577),7)</f>
        <v>119703031550.94501</v>
      </c>
      <c r="G55" s="103"/>
      <c r="H55" s="7" t="str">
        <f t="shared" si="1"/>
        <v/>
      </c>
      <c r="I55" s="5" t="str">
        <f t="shared" si="2"/>
        <v/>
      </c>
      <c r="J55" s="22"/>
    </row>
    <row r="56" spans="1:10" s="23" customFormat="1" x14ac:dyDescent="0.25">
      <c r="A56" s="21"/>
      <c r="B56" s="39">
        <v>38</v>
      </c>
      <c r="C56" s="40" t="s">
        <v>8</v>
      </c>
      <c r="D56" s="41">
        <f>D57</f>
        <v>7.81</v>
      </c>
      <c r="E56" s="42" t="s">
        <v>9</v>
      </c>
      <c r="F56" s="43">
        <f>ROUND(PRODUCT(E56:$E$577),7)</f>
        <v>113688889306.625</v>
      </c>
      <c r="G56" s="103"/>
      <c r="H56" s="7" t="str">
        <f t="shared" si="1"/>
        <v/>
      </c>
      <c r="I56" s="5" t="str">
        <f t="shared" si="2"/>
        <v/>
      </c>
      <c r="J56" s="22"/>
    </row>
    <row r="57" spans="1:10" s="23" customFormat="1" x14ac:dyDescent="0.25">
      <c r="A57" s="21"/>
      <c r="B57" s="34">
        <v>39</v>
      </c>
      <c r="C57" s="35">
        <v>30286</v>
      </c>
      <c r="D57" s="36">
        <v>7.81</v>
      </c>
      <c r="E57" s="37">
        <f t="shared" si="0"/>
        <v>1.0781000000000001</v>
      </c>
      <c r="F57" s="38">
        <f>ROUND(PRODUCT(E57:$E$577),7)</f>
        <v>113688889306.625</v>
      </c>
      <c r="G57" s="103"/>
      <c r="H57" s="7" t="str">
        <f t="shared" si="1"/>
        <v/>
      </c>
      <c r="I57" s="5" t="str">
        <f t="shared" si="2"/>
        <v/>
      </c>
      <c r="J57" s="22"/>
    </row>
    <row r="58" spans="1:10" s="23" customFormat="1" x14ac:dyDescent="0.25">
      <c r="A58" s="21"/>
      <c r="B58" s="34">
        <v>40</v>
      </c>
      <c r="C58" s="35">
        <v>30317</v>
      </c>
      <c r="D58" s="36">
        <v>8.64</v>
      </c>
      <c r="E58" s="37">
        <f t="shared" si="0"/>
        <v>1.0864</v>
      </c>
      <c r="F58" s="38">
        <f>ROUND(PRODUCT(E58:$E$577),7)</f>
        <v>105453009281.722</v>
      </c>
      <c r="G58" s="103"/>
      <c r="H58" s="7" t="str">
        <f t="shared" si="1"/>
        <v/>
      </c>
      <c r="I58" s="5" t="str">
        <f t="shared" si="2"/>
        <v/>
      </c>
      <c r="J58" s="22"/>
    </row>
    <row r="59" spans="1:10" s="23" customFormat="1" x14ac:dyDescent="0.25">
      <c r="A59" s="21"/>
      <c r="B59" s="34">
        <v>41</v>
      </c>
      <c r="C59" s="35">
        <v>30348</v>
      </c>
      <c r="D59" s="36">
        <v>7.86</v>
      </c>
      <c r="E59" s="37">
        <f t="shared" si="0"/>
        <v>1.0786</v>
      </c>
      <c r="F59" s="38">
        <f>ROUND(PRODUCT(E59:$E$577),7)</f>
        <v>97066466570.068298</v>
      </c>
      <c r="G59" s="103"/>
      <c r="H59" s="7" t="str">
        <f t="shared" si="1"/>
        <v/>
      </c>
      <c r="I59" s="5" t="str">
        <f t="shared" si="2"/>
        <v/>
      </c>
      <c r="J59" s="22"/>
    </row>
    <row r="60" spans="1:10" s="23" customFormat="1" x14ac:dyDescent="0.25">
      <c r="A60" s="21"/>
      <c r="B60" s="34">
        <v>42</v>
      </c>
      <c r="C60" s="35">
        <v>30376</v>
      </c>
      <c r="D60" s="36">
        <v>7.34</v>
      </c>
      <c r="E60" s="37">
        <f t="shared" si="0"/>
        <v>1.0733999999999999</v>
      </c>
      <c r="F60" s="38">
        <f>ROUND(PRODUCT(E60:$E$577),7)</f>
        <v>89993015547.995895</v>
      </c>
      <c r="G60" s="103"/>
      <c r="H60" s="7" t="str">
        <f t="shared" si="1"/>
        <v/>
      </c>
      <c r="I60" s="5" t="str">
        <f t="shared" si="2"/>
        <v/>
      </c>
      <c r="J60" s="22"/>
    </row>
    <row r="61" spans="1:10" s="23" customFormat="1" x14ac:dyDescent="0.25">
      <c r="A61" s="21"/>
      <c r="B61" s="34">
        <v>43</v>
      </c>
      <c r="C61" s="35">
        <v>30407</v>
      </c>
      <c r="D61" s="36">
        <v>6.58</v>
      </c>
      <c r="E61" s="37">
        <f t="shared" si="0"/>
        <v>1.0658000000000001</v>
      </c>
      <c r="F61" s="38">
        <f>ROUND(PRODUCT(E61:$E$577),7)</f>
        <v>83839217018.814896</v>
      </c>
      <c r="G61" s="103"/>
      <c r="H61" s="7" t="str">
        <f t="shared" si="1"/>
        <v/>
      </c>
      <c r="I61" s="5" t="str">
        <f t="shared" si="2"/>
        <v/>
      </c>
      <c r="J61" s="22"/>
    </row>
    <row r="62" spans="1:10" s="23" customFormat="1" x14ac:dyDescent="0.25">
      <c r="A62" s="21"/>
      <c r="B62" s="34">
        <v>44</v>
      </c>
      <c r="C62" s="35">
        <v>30437</v>
      </c>
      <c r="D62" s="36">
        <v>6.48</v>
      </c>
      <c r="E62" s="37">
        <f t="shared" si="0"/>
        <v>1.0648</v>
      </c>
      <c r="F62" s="38">
        <f>ROUND(PRODUCT(E62:$E$577),7)</f>
        <v>78663179788.7173</v>
      </c>
      <c r="G62" s="103"/>
      <c r="H62" s="7" t="str">
        <f t="shared" si="1"/>
        <v/>
      </c>
      <c r="I62" s="5" t="str">
        <f t="shared" si="2"/>
        <v/>
      </c>
      <c r="J62" s="22"/>
    </row>
    <row r="63" spans="1:10" s="23" customFormat="1" x14ac:dyDescent="0.25">
      <c r="A63" s="21"/>
      <c r="B63" s="34">
        <v>45</v>
      </c>
      <c r="C63" s="35">
        <v>30468</v>
      </c>
      <c r="D63" s="36">
        <v>9.8800000000000008</v>
      </c>
      <c r="E63" s="37">
        <f t="shared" si="0"/>
        <v>1.0988</v>
      </c>
      <c r="F63" s="38">
        <f>ROUND(PRODUCT(E63:$E$577),7)</f>
        <v>73876014076.556503</v>
      </c>
      <c r="G63" s="103"/>
      <c r="H63" s="7" t="str">
        <f t="shared" si="1"/>
        <v/>
      </c>
      <c r="I63" s="5" t="str">
        <f t="shared" si="2"/>
        <v/>
      </c>
      <c r="J63" s="22"/>
    </row>
    <row r="64" spans="1:10" s="23" customFormat="1" x14ac:dyDescent="0.25">
      <c r="A64" s="21"/>
      <c r="B64" s="34">
        <v>46</v>
      </c>
      <c r="C64" s="35">
        <v>30498</v>
      </c>
      <c r="D64" s="36">
        <v>10.08</v>
      </c>
      <c r="E64" s="37">
        <f t="shared" si="0"/>
        <v>1.1008</v>
      </c>
      <c r="F64" s="38">
        <f>ROUND(PRODUCT(E64:$E$577),7)</f>
        <v>67233358278.627998</v>
      </c>
      <c r="G64" s="103"/>
      <c r="H64" s="7" t="str">
        <f t="shared" si="1"/>
        <v/>
      </c>
      <c r="I64" s="5" t="str">
        <f t="shared" si="2"/>
        <v/>
      </c>
      <c r="J64" s="22"/>
    </row>
    <row r="65" spans="1:10" s="23" customFormat="1" x14ac:dyDescent="0.25">
      <c r="A65" s="21"/>
      <c r="B65" s="34">
        <v>47</v>
      </c>
      <c r="C65" s="35">
        <v>30529</v>
      </c>
      <c r="D65" s="36">
        <v>9.11</v>
      </c>
      <c r="E65" s="37">
        <f t="shared" si="0"/>
        <v>1.0911</v>
      </c>
      <c r="F65" s="38">
        <f>ROUND(PRODUCT(E65:$E$577),7)</f>
        <v>61076815296.718803</v>
      </c>
      <c r="G65" s="103"/>
      <c r="H65" s="7" t="str">
        <f t="shared" si="1"/>
        <v/>
      </c>
      <c r="I65" s="5" t="str">
        <f t="shared" si="2"/>
        <v/>
      </c>
      <c r="J65" s="22"/>
    </row>
    <row r="66" spans="1:10" s="23" customFormat="1" x14ac:dyDescent="0.25">
      <c r="A66" s="21"/>
      <c r="B66" s="34">
        <v>48</v>
      </c>
      <c r="C66" s="35">
        <v>30560</v>
      </c>
      <c r="D66" s="36">
        <v>10.3</v>
      </c>
      <c r="E66" s="37">
        <f t="shared" si="0"/>
        <v>1.103</v>
      </c>
      <c r="F66" s="38">
        <f>ROUND(PRODUCT(E66:$E$577),7)</f>
        <v>55977284663.842796</v>
      </c>
      <c r="G66" s="103"/>
      <c r="H66" s="7" t="str">
        <f t="shared" si="1"/>
        <v/>
      </c>
      <c r="I66" s="5" t="str">
        <f t="shared" si="2"/>
        <v/>
      </c>
      <c r="J66" s="22"/>
    </row>
    <row r="67" spans="1:10" s="23" customFormat="1" x14ac:dyDescent="0.25">
      <c r="A67" s="21"/>
      <c r="B67" s="34">
        <v>49</v>
      </c>
      <c r="C67" s="35">
        <v>30590</v>
      </c>
      <c r="D67" s="36">
        <v>8.8699999999999992</v>
      </c>
      <c r="E67" s="37">
        <f t="shared" si="0"/>
        <v>1.0887</v>
      </c>
      <c r="F67" s="38">
        <f>ROUND(PRODUCT(E67:$E$577),7)</f>
        <v>50750031426.874603</v>
      </c>
      <c r="G67" s="103"/>
      <c r="H67" s="7" t="str">
        <f t="shared" si="1"/>
        <v/>
      </c>
      <c r="I67" s="5" t="str">
        <f t="shared" si="2"/>
        <v/>
      </c>
      <c r="J67" s="22"/>
    </row>
    <row r="68" spans="1:10" s="23" customFormat="1" x14ac:dyDescent="0.25">
      <c r="A68" s="21"/>
      <c r="B68" s="34">
        <v>50</v>
      </c>
      <c r="C68" s="35">
        <v>30621</v>
      </c>
      <c r="D68" s="36">
        <v>7.38</v>
      </c>
      <c r="E68" s="37">
        <f t="shared" si="0"/>
        <v>1.0738000000000001</v>
      </c>
      <c r="F68" s="38">
        <f>ROUND(PRODUCT(E68:$E$577),7)</f>
        <v>46615258038.830399</v>
      </c>
      <c r="G68" s="103"/>
      <c r="H68" s="7" t="str">
        <f t="shared" si="1"/>
        <v/>
      </c>
      <c r="I68" s="5" t="str">
        <f t="shared" si="2"/>
        <v/>
      </c>
      <c r="J68" s="22"/>
    </row>
    <row r="69" spans="1:10" s="23" customFormat="1" x14ac:dyDescent="0.25">
      <c r="A69" s="21"/>
      <c r="B69" s="39">
        <v>51</v>
      </c>
      <c r="C69" s="40" t="s">
        <v>8</v>
      </c>
      <c r="D69" s="41">
        <f>D70</f>
        <v>8.68</v>
      </c>
      <c r="E69" s="42" t="s">
        <v>9</v>
      </c>
      <c r="F69" s="43">
        <f>ROUND(PRODUCT(E69:$E$577),7)</f>
        <v>43411490071.550003</v>
      </c>
      <c r="G69" s="103"/>
      <c r="H69" s="7" t="str">
        <f t="shared" si="1"/>
        <v/>
      </c>
      <c r="I69" s="5" t="str">
        <f t="shared" si="2"/>
        <v/>
      </c>
      <c r="J69" s="22"/>
    </row>
    <row r="70" spans="1:10" s="23" customFormat="1" x14ac:dyDescent="0.25">
      <c r="A70" s="21"/>
      <c r="B70" s="34">
        <v>52</v>
      </c>
      <c r="C70" s="35">
        <v>30651</v>
      </c>
      <c r="D70" s="36">
        <v>8.68</v>
      </c>
      <c r="E70" s="37">
        <f t="shared" si="0"/>
        <v>1.0868</v>
      </c>
      <c r="F70" s="38">
        <f>ROUND(PRODUCT(E70:$E$577),7)</f>
        <v>43411490071.550003</v>
      </c>
      <c r="G70" s="103"/>
      <c r="H70" s="7" t="str">
        <f t="shared" si="1"/>
        <v/>
      </c>
      <c r="I70" s="5" t="str">
        <f t="shared" si="2"/>
        <v/>
      </c>
      <c r="J70" s="22"/>
    </row>
    <row r="71" spans="1:10" s="23" customFormat="1" x14ac:dyDescent="0.25">
      <c r="A71" s="21"/>
      <c r="B71" s="34">
        <v>53</v>
      </c>
      <c r="C71" s="35">
        <v>30682</v>
      </c>
      <c r="D71" s="36">
        <v>9.67</v>
      </c>
      <c r="E71" s="37">
        <f t="shared" si="0"/>
        <v>1.0967</v>
      </c>
      <c r="F71" s="38">
        <f>ROUND(PRODUCT(E71:$E$577),7)</f>
        <v>39944322848.316101</v>
      </c>
      <c r="G71" s="103"/>
      <c r="H71" s="7" t="str">
        <f t="shared" si="1"/>
        <v/>
      </c>
      <c r="I71" s="5" t="str">
        <f t="shared" si="2"/>
        <v/>
      </c>
      <c r="J71" s="22"/>
    </row>
    <row r="72" spans="1:10" s="23" customFormat="1" x14ac:dyDescent="0.25">
      <c r="A72" s="21"/>
      <c r="B72" s="34">
        <v>54</v>
      </c>
      <c r="C72" s="35">
        <v>30713</v>
      </c>
      <c r="D72" s="36">
        <v>9.5</v>
      </c>
      <c r="E72" s="37">
        <f t="shared" si="0"/>
        <v>1.095</v>
      </c>
      <c r="F72" s="38">
        <f>ROUND(PRODUCT(E72:$E$577),7)</f>
        <v>36422287634.098801</v>
      </c>
      <c r="G72" s="103"/>
      <c r="H72" s="7" t="str">
        <f t="shared" si="1"/>
        <v/>
      </c>
      <c r="I72" s="5" t="str">
        <f t="shared" si="2"/>
        <v/>
      </c>
      <c r="J72" s="22"/>
    </row>
    <row r="73" spans="1:10" s="23" customFormat="1" x14ac:dyDescent="0.25">
      <c r="A73" s="21"/>
      <c r="B73" s="34">
        <v>55</v>
      </c>
      <c r="C73" s="35">
        <v>30742</v>
      </c>
      <c r="D73" s="36">
        <v>8.94</v>
      </c>
      <c r="E73" s="37">
        <f t="shared" si="0"/>
        <v>1.0893999999999999</v>
      </c>
      <c r="F73" s="38">
        <f>ROUND(PRODUCT(E73:$E$577),7)</f>
        <v>33262363136.1633</v>
      </c>
      <c r="G73" s="103"/>
      <c r="H73" s="7" t="str">
        <f t="shared" si="1"/>
        <v/>
      </c>
      <c r="I73" s="5" t="str">
        <f t="shared" si="2"/>
        <v/>
      </c>
      <c r="J73" s="22"/>
    </row>
    <row r="74" spans="1:10" s="23" customFormat="1" x14ac:dyDescent="0.25">
      <c r="A74" s="21"/>
      <c r="B74" s="34">
        <v>56</v>
      </c>
      <c r="C74" s="35">
        <v>30773</v>
      </c>
      <c r="D74" s="36">
        <v>9.5399999999999991</v>
      </c>
      <c r="E74" s="37">
        <f t="shared" si="0"/>
        <v>1.0953999999999999</v>
      </c>
      <c r="F74" s="38">
        <f>ROUND(PRODUCT(E74:$E$577),7)</f>
        <v>30532736493.6325</v>
      </c>
      <c r="G74" s="103"/>
      <c r="H74" s="7" t="str">
        <f t="shared" si="1"/>
        <v/>
      </c>
      <c r="I74" s="5" t="str">
        <f t="shared" si="2"/>
        <v/>
      </c>
      <c r="J74" s="22"/>
    </row>
    <row r="75" spans="1:10" s="23" customFormat="1" x14ac:dyDescent="0.25">
      <c r="A75" s="21"/>
      <c r="B75" s="34">
        <v>57</v>
      </c>
      <c r="C75" s="35">
        <v>30803</v>
      </c>
      <c r="D75" s="36">
        <v>9.0500000000000007</v>
      </c>
      <c r="E75" s="37">
        <f t="shared" si="0"/>
        <v>1.0905</v>
      </c>
      <c r="F75" s="38">
        <f>ROUND(PRODUCT(E75:$E$577),7)</f>
        <v>27873595484.4189</v>
      </c>
      <c r="G75" s="103"/>
      <c r="H75" s="7" t="str">
        <f t="shared" si="1"/>
        <v/>
      </c>
      <c r="I75" s="5" t="str">
        <f t="shared" si="2"/>
        <v/>
      </c>
      <c r="J75" s="22"/>
    </row>
    <row r="76" spans="1:10" s="23" customFormat="1" x14ac:dyDescent="0.25">
      <c r="A76" s="21"/>
      <c r="B76" s="34">
        <v>58</v>
      </c>
      <c r="C76" s="35">
        <v>30834</v>
      </c>
      <c r="D76" s="36">
        <v>10.08</v>
      </c>
      <c r="E76" s="37">
        <f t="shared" si="0"/>
        <v>1.1008</v>
      </c>
      <c r="F76" s="38">
        <f>ROUND(PRODUCT(E76:$E$577),7)</f>
        <v>25560381003.5937</v>
      </c>
      <c r="G76" s="103"/>
      <c r="H76" s="7" t="str">
        <f t="shared" si="1"/>
        <v/>
      </c>
      <c r="I76" s="5" t="str">
        <f t="shared" si="2"/>
        <v/>
      </c>
      <c r="J76" s="22"/>
    </row>
    <row r="77" spans="1:10" s="23" customFormat="1" x14ac:dyDescent="0.25">
      <c r="A77" s="21"/>
      <c r="B77" s="34">
        <v>59</v>
      </c>
      <c r="C77" s="35">
        <v>30864</v>
      </c>
      <c r="D77" s="36">
        <v>9.7200000000000006</v>
      </c>
      <c r="E77" s="37">
        <f t="shared" si="0"/>
        <v>1.0972</v>
      </c>
      <c r="F77" s="38">
        <f>ROUND(PRODUCT(E77:$E$577),7)</f>
        <v>23219822859.369301</v>
      </c>
      <c r="G77" s="103"/>
      <c r="H77" s="7" t="str">
        <f t="shared" si="1"/>
        <v/>
      </c>
      <c r="I77" s="5" t="str">
        <f t="shared" si="2"/>
        <v/>
      </c>
      <c r="J77" s="22"/>
    </row>
    <row r="78" spans="1:10" s="23" customFormat="1" x14ac:dyDescent="0.25">
      <c r="A78" s="21"/>
      <c r="B78" s="34">
        <v>60</v>
      </c>
      <c r="C78" s="35">
        <v>30895</v>
      </c>
      <c r="D78" s="36">
        <v>9.35</v>
      </c>
      <c r="E78" s="37">
        <f t="shared" si="0"/>
        <v>1.0934999999999999</v>
      </c>
      <c r="F78" s="38">
        <f>ROUND(PRODUCT(E78:$E$577),7)</f>
        <v>21162798814.591</v>
      </c>
      <c r="G78" s="103"/>
      <c r="H78" s="7" t="str">
        <f t="shared" si="1"/>
        <v/>
      </c>
      <c r="I78" s="5" t="str">
        <f t="shared" si="2"/>
        <v/>
      </c>
      <c r="J78" s="22"/>
    </row>
    <row r="79" spans="1:10" s="23" customFormat="1" x14ac:dyDescent="0.25">
      <c r="A79" s="21"/>
      <c r="B79" s="34">
        <v>61</v>
      </c>
      <c r="C79" s="35">
        <v>30926</v>
      </c>
      <c r="D79" s="36">
        <v>11.75</v>
      </c>
      <c r="E79" s="37">
        <f t="shared" si="0"/>
        <v>1.1174999999999999</v>
      </c>
      <c r="F79" s="38">
        <f>ROUND(PRODUCT(E79:$E$577),7)</f>
        <v>19353268234.651199</v>
      </c>
      <c r="G79" s="103"/>
      <c r="H79" s="7" t="str">
        <f t="shared" si="1"/>
        <v/>
      </c>
      <c r="I79" s="5" t="str">
        <f t="shared" si="2"/>
        <v/>
      </c>
      <c r="J79" s="22"/>
    </row>
    <row r="80" spans="1:10" s="23" customFormat="1" x14ac:dyDescent="0.25">
      <c r="A80" s="21"/>
      <c r="B80" s="34">
        <v>62</v>
      </c>
      <c r="C80" s="35">
        <v>30956</v>
      </c>
      <c r="D80" s="36">
        <v>10.44</v>
      </c>
      <c r="E80" s="37">
        <f t="shared" si="0"/>
        <v>1.1044</v>
      </c>
      <c r="F80" s="38">
        <f>ROUND(PRODUCT(E80:$E$577),7)</f>
        <v>17318360836.3769</v>
      </c>
      <c r="G80" s="103"/>
      <c r="H80" s="7" t="str">
        <f t="shared" si="1"/>
        <v/>
      </c>
      <c r="I80" s="5" t="str">
        <f t="shared" si="2"/>
        <v/>
      </c>
      <c r="J80" s="22"/>
    </row>
    <row r="81" spans="1:10" s="23" customFormat="1" x14ac:dyDescent="0.25">
      <c r="A81" s="21"/>
      <c r="B81" s="34">
        <v>63</v>
      </c>
      <c r="C81" s="35">
        <v>30987</v>
      </c>
      <c r="D81" s="36">
        <v>10.53</v>
      </c>
      <c r="E81" s="37">
        <f t="shared" si="0"/>
        <v>1.1052999999999999</v>
      </c>
      <c r="F81" s="38">
        <f>ROUND(PRODUCT(E81:$E$577),7)</f>
        <v>15681239438.9505</v>
      </c>
      <c r="G81" s="103"/>
      <c r="H81" s="7" t="str">
        <f t="shared" si="1"/>
        <v/>
      </c>
      <c r="I81" s="5" t="str">
        <f t="shared" si="2"/>
        <v/>
      </c>
      <c r="J81" s="22"/>
    </row>
    <row r="82" spans="1:10" s="23" customFormat="1" x14ac:dyDescent="0.25">
      <c r="A82" s="21"/>
      <c r="B82" s="39">
        <v>64</v>
      </c>
      <c r="C82" s="40" t="s">
        <v>8</v>
      </c>
      <c r="D82" s="41">
        <f>D83</f>
        <v>11.98</v>
      </c>
      <c r="E82" s="42" t="s">
        <v>9</v>
      </c>
      <c r="F82" s="43">
        <f>ROUND(PRODUCT(E82:$E$577),7)</f>
        <v>14187315153.307199</v>
      </c>
      <c r="G82" s="103"/>
      <c r="H82" s="7" t="str">
        <f t="shared" si="1"/>
        <v/>
      </c>
      <c r="I82" s="5" t="str">
        <f t="shared" si="2"/>
        <v/>
      </c>
      <c r="J82" s="22"/>
    </row>
    <row r="83" spans="1:10" s="23" customFormat="1" x14ac:dyDescent="0.25">
      <c r="A83" s="21"/>
      <c r="B83" s="34">
        <v>65</v>
      </c>
      <c r="C83" s="35">
        <v>31017</v>
      </c>
      <c r="D83" s="36">
        <v>11.98</v>
      </c>
      <c r="E83" s="37">
        <f t="shared" ref="E83:E100" si="3">ROUND(1+D83/100,6)</f>
        <v>1.1197999999999999</v>
      </c>
      <c r="F83" s="38">
        <f>ROUND(PRODUCT(E83:$E$577),7)</f>
        <v>14187315153.307199</v>
      </c>
      <c r="G83" s="103"/>
      <c r="H83" s="7" t="str">
        <f t="shared" ref="H83:H97" si="4">IF(G83="","",G83/(1000^4*2.75))</f>
        <v/>
      </c>
      <c r="I83" s="5" t="str">
        <f t="shared" si="2"/>
        <v/>
      </c>
      <c r="J83" s="22"/>
    </row>
    <row r="84" spans="1:10" s="23" customFormat="1" x14ac:dyDescent="0.25">
      <c r="A84" s="21"/>
      <c r="B84" s="34">
        <v>66</v>
      </c>
      <c r="C84" s="35">
        <v>31048</v>
      </c>
      <c r="D84" s="36">
        <v>11.76</v>
      </c>
      <c r="E84" s="37">
        <f t="shared" si="3"/>
        <v>1.1175999999999999</v>
      </c>
      <c r="F84" s="38">
        <f>ROUND(PRODUCT(E84:$E$577),7)</f>
        <v>12669508084.7537</v>
      </c>
      <c r="G84" s="103"/>
      <c r="H84" s="7" t="str">
        <f t="shared" si="4"/>
        <v/>
      </c>
      <c r="I84" s="5" t="str">
        <f t="shared" ref="I84:I147" si="5">IF(G84="","",IF(H84="","",ROUND(H84*F84,2)))</f>
        <v/>
      </c>
      <c r="J84" s="22"/>
    </row>
    <row r="85" spans="1:10" s="23" customFormat="1" x14ac:dyDescent="0.25">
      <c r="A85" s="21"/>
      <c r="B85" s="34">
        <v>67</v>
      </c>
      <c r="C85" s="35">
        <v>31079</v>
      </c>
      <c r="D85" s="36">
        <v>10.87</v>
      </c>
      <c r="E85" s="37">
        <f t="shared" si="3"/>
        <v>1.1087</v>
      </c>
      <c r="F85" s="38">
        <f>ROUND(PRODUCT(E85:$E$577),7)</f>
        <v>11336352974.9049</v>
      </c>
      <c r="G85" s="103"/>
      <c r="H85" s="7" t="str">
        <f t="shared" si="4"/>
        <v/>
      </c>
      <c r="I85" s="5" t="str">
        <f t="shared" si="5"/>
        <v/>
      </c>
      <c r="J85" s="22"/>
    </row>
    <row r="86" spans="1:10" s="23" customFormat="1" x14ac:dyDescent="0.25">
      <c r="A86" s="21"/>
      <c r="B86" s="34">
        <v>68</v>
      </c>
      <c r="C86" s="35">
        <v>31107</v>
      </c>
      <c r="D86" s="36">
        <v>10.16</v>
      </c>
      <c r="E86" s="37">
        <f t="shared" si="3"/>
        <v>1.1015999999999999</v>
      </c>
      <c r="F86" s="38">
        <f>ROUND(PRODUCT(E86:$E$577),7)</f>
        <v>10224905722.832899</v>
      </c>
      <c r="G86" s="103"/>
      <c r="H86" s="7" t="str">
        <f t="shared" si="4"/>
        <v/>
      </c>
      <c r="I86" s="5" t="str">
        <f t="shared" si="5"/>
        <v/>
      </c>
      <c r="J86" s="22"/>
    </row>
    <row r="87" spans="1:10" s="23" customFormat="1" x14ac:dyDescent="0.25">
      <c r="A87" s="21"/>
      <c r="B87" s="34">
        <v>69</v>
      </c>
      <c r="C87" s="35">
        <v>31138</v>
      </c>
      <c r="D87" s="36">
        <v>8.1999999999999993</v>
      </c>
      <c r="E87" s="37">
        <f t="shared" si="3"/>
        <v>1.0820000000000001</v>
      </c>
      <c r="F87" s="38">
        <f>ROUND(PRODUCT(E87:$E$577),7)</f>
        <v>9281867940.1170692</v>
      </c>
      <c r="G87" s="103"/>
      <c r="H87" s="7" t="str">
        <f t="shared" si="4"/>
        <v/>
      </c>
      <c r="I87" s="5" t="str">
        <f t="shared" si="5"/>
        <v/>
      </c>
      <c r="J87" s="22"/>
    </row>
    <row r="88" spans="1:10" s="23" customFormat="1" x14ac:dyDescent="0.25">
      <c r="A88" s="21"/>
      <c r="B88" s="34">
        <v>70</v>
      </c>
      <c r="C88" s="35">
        <v>31168</v>
      </c>
      <c r="D88" s="36">
        <v>7.2</v>
      </c>
      <c r="E88" s="37">
        <f t="shared" si="3"/>
        <v>1.0720000000000001</v>
      </c>
      <c r="F88" s="38">
        <f>ROUND(PRODUCT(E88:$E$577),7)</f>
        <v>8578436173.8605204</v>
      </c>
      <c r="G88" s="103"/>
      <c r="H88" s="7" t="str">
        <f t="shared" si="4"/>
        <v/>
      </c>
      <c r="I88" s="5" t="str">
        <f t="shared" si="5"/>
        <v/>
      </c>
      <c r="J88" s="22"/>
    </row>
    <row r="89" spans="1:10" s="23" customFormat="1" x14ac:dyDescent="0.25">
      <c r="A89" s="21"/>
      <c r="B89" s="34">
        <v>71</v>
      </c>
      <c r="C89" s="35">
        <v>31199</v>
      </c>
      <c r="D89" s="36">
        <v>8.49</v>
      </c>
      <c r="E89" s="37">
        <f t="shared" si="3"/>
        <v>1.0849</v>
      </c>
      <c r="F89" s="38">
        <f>ROUND(PRODUCT(E89:$E$577),7)</f>
        <v>8002272550.243</v>
      </c>
      <c r="G89" s="103"/>
      <c r="H89" s="7" t="str">
        <f t="shared" si="4"/>
        <v/>
      </c>
      <c r="I89" s="5" t="str">
        <f t="shared" si="5"/>
        <v/>
      </c>
      <c r="J89" s="22"/>
    </row>
    <row r="90" spans="1:10" s="23" customFormat="1" x14ac:dyDescent="0.25">
      <c r="A90" s="21"/>
      <c r="B90" s="34">
        <v>72</v>
      </c>
      <c r="C90" s="35">
        <v>31229</v>
      </c>
      <c r="D90" s="36">
        <v>10.31</v>
      </c>
      <c r="E90" s="37">
        <f t="shared" si="3"/>
        <v>1.1031</v>
      </c>
      <c r="F90" s="38">
        <f>ROUND(PRODUCT(E90:$E$577),7)</f>
        <v>7376046225.68256</v>
      </c>
      <c r="G90" s="103"/>
      <c r="H90" s="7" t="str">
        <f t="shared" si="4"/>
        <v/>
      </c>
      <c r="I90" s="5" t="str">
        <f t="shared" si="5"/>
        <v/>
      </c>
      <c r="J90" s="22"/>
    </row>
    <row r="91" spans="1:10" s="23" customFormat="1" x14ac:dyDescent="0.25">
      <c r="A91" s="21"/>
      <c r="B91" s="34">
        <v>73</v>
      </c>
      <c r="C91" s="35">
        <v>31260</v>
      </c>
      <c r="D91" s="36">
        <v>12.05</v>
      </c>
      <c r="E91" s="37">
        <f t="shared" si="3"/>
        <v>1.1205000000000001</v>
      </c>
      <c r="F91" s="38">
        <f>ROUND(PRODUCT(E91:$E$577),7)</f>
        <v>6686652366.6780596</v>
      </c>
      <c r="G91" s="103"/>
      <c r="H91" s="7" t="str">
        <f t="shared" si="4"/>
        <v/>
      </c>
      <c r="I91" s="5" t="str">
        <f t="shared" si="5"/>
        <v/>
      </c>
      <c r="J91" s="22"/>
    </row>
    <row r="92" spans="1:10" s="23" customFormat="1" x14ac:dyDescent="0.25">
      <c r="A92" s="21"/>
      <c r="B92" s="34">
        <v>74</v>
      </c>
      <c r="C92" s="35">
        <v>31291</v>
      </c>
      <c r="D92" s="36">
        <v>11.12</v>
      </c>
      <c r="E92" s="37">
        <f t="shared" si="3"/>
        <v>1.1112</v>
      </c>
      <c r="F92" s="38">
        <f>ROUND(PRODUCT(E92:$E$577),7)</f>
        <v>5967561237.5529203</v>
      </c>
      <c r="G92" s="103"/>
      <c r="H92" s="7" t="str">
        <f t="shared" si="4"/>
        <v/>
      </c>
      <c r="I92" s="5" t="str">
        <f t="shared" si="5"/>
        <v/>
      </c>
      <c r="J92" s="22"/>
    </row>
    <row r="93" spans="1:10" s="23" customFormat="1" x14ac:dyDescent="0.25">
      <c r="A93" s="21"/>
      <c r="B93" s="34">
        <v>75</v>
      </c>
      <c r="C93" s="35">
        <v>31321</v>
      </c>
      <c r="D93" s="36">
        <v>10.62</v>
      </c>
      <c r="E93" s="37">
        <f t="shared" si="3"/>
        <v>1.1062000000000001</v>
      </c>
      <c r="F93" s="38">
        <f>ROUND(PRODUCT(E93:$E$577),7)</f>
        <v>5370375483.7589302</v>
      </c>
      <c r="G93" s="103"/>
      <c r="H93" s="7" t="str">
        <f t="shared" si="4"/>
        <v/>
      </c>
      <c r="I93" s="5" t="str">
        <f t="shared" si="5"/>
        <v/>
      </c>
      <c r="J93" s="22"/>
    </row>
    <row r="94" spans="1:10" s="23" customFormat="1" x14ac:dyDescent="0.25">
      <c r="A94" s="21"/>
      <c r="B94" s="34">
        <v>76</v>
      </c>
      <c r="C94" s="35">
        <v>31352</v>
      </c>
      <c r="D94" s="36">
        <v>13.97</v>
      </c>
      <c r="E94" s="37">
        <f t="shared" si="3"/>
        <v>1.1396999999999999</v>
      </c>
      <c r="F94" s="38">
        <f>ROUND(PRODUCT(E94:$E$577),7)</f>
        <v>4854796134.2966299</v>
      </c>
      <c r="G94" s="103"/>
      <c r="H94" s="7" t="str">
        <f t="shared" si="4"/>
        <v/>
      </c>
      <c r="I94" s="5" t="str">
        <f t="shared" si="5"/>
        <v/>
      </c>
      <c r="J94" s="22"/>
    </row>
    <row r="95" spans="1:10" s="23" customFormat="1" x14ac:dyDescent="0.25">
      <c r="A95" s="21"/>
      <c r="B95" s="39">
        <v>77</v>
      </c>
      <c r="C95" s="40" t="s">
        <v>8</v>
      </c>
      <c r="D95" s="41">
        <f>D96</f>
        <v>15.07</v>
      </c>
      <c r="E95" s="42" t="s">
        <v>9</v>
      </c>
      <c r="F95" s="43">
        <f>ROUND(PRODUCT(E95:$E$577),7)</f>
        <v>4259714077.6490598</v>
      </c>
      <c r="G95" s="103"/>
      <c r="H95" s="7" t="str">
        <f t="shared" si="4"/>
        <v/>
      </c>
      <c r="I95" s="5" t="str">
        <f t="shared" si="5"/>
        <v/>
      </c>
      <c r="J95" s="22"/>
    </row>
    <row r="96" spans="1:10" s="23" customFormat="1" x14ac:dyDescent="0.25">
      <c r="A96" s="21"/>
      <c r="B96" s="34">
        <v>78</v>
      </c>
      <c r="C96" s="35">
        <v>31382</v>
      </c>
      <c r="D96" s="36">
        <v>15.07</v>
      </c>
      <c r="E96" s="37">
        <f t="shared" si="3"/>
        <v>1.1507000000000001</v>
      </c>
      <c r="F96" s="38">
        <f>ROUND(PRODUCT(E96:$E$577),7)</f>
        <v>4259714077.6490598</v>
      </c>
      <c r="G96" s="103"/>
      <c r="H96" s="7" t="str">
        <f t="shared" si="4"/>
        <v/>
      </c>
      <c r="I96" s="5" t="str">
        <f t="shared" si="5"/>
        <v/>
      </c>
      <c r="J96" s="22"/>
    </row>
    <row r="97" spans="1:10" s="23" customFormat="1" x14ac:dyDescent="0.25">
      <c r="A97" s="21"/>
      <c r="B97" s="34">
        <v>79</v>
      </c>
      <c r="C97" s="35">
        <v>31413</v>
      </c>
      <c r="D97" s="36">
        <v>14.37</v>
      </c>
      <c r="E97" s="37">
        <f t="shared" si="3"/>
        <v>1.1436999999999999</v>
      </c>
      <c r="F97" s="38">
        <f>ROUND(PRODUCT(E97:$E$577),7)</f>
        <v>3701845900.4510698</v>
      </c>
      <c r="G97" s="103"/>
      <c r="H97" s="7" t="str">
        <f t="shared" si="4"/>
        <v/>
      </c>
      <c r="I97" s="5" t="str">
        <f t="shared" si="5"/>
        <v/>
      </c>
      <c r="J97" s="22"/>
    </row>
    <row r="98" spans="1:10" s="23" customFormat="1" x14ac:dyDescent="0.25">
      <c r="A98" s="21"/>
      <c r="B98" s="34">
        <v>80</v>
      </c>
      <c r="C98" s="44">
        <v>31444</v>
      </c>
      <c r="D98" s="36">
        <v>12.72</v>
      </c>
      <c r="E98" s="37">
        <f t="shared" si="3"/>
        <v>1.1272</v>
      </c>
      <c r="F98" s="38">
        <f>ROUND(PRODUCT(E98:$E$577),7)</f>
        <v>3236728075.9386902</v>
      </c>
      <c r="G98" s="103"/>
      <c r="H98" s="7" t="str">
        <f>IF(G98="","",G98/(1000^4*2.75))</f>
        <v/>
      </c>
      <c r="I98" s="5" t="str">
        <f t="shared" si="5"/>
        <v/>
      </c>
      <c r="J98" s="22"/>
    </row>
    <row r="99" spans="1:10" s="23" customFormat="1" x14ac:dyDescent="0.25">
      <c r="A99" s="21"/>
      <c r="B99" s="45">
        <v>81</v>
      </c>
      <c r="C99" s="46">
        <v>31472</v>
      </c>
      <c r="D99" s="36">
        <v>4.7699999999999996</v>
      </c>
      <c r="E99" s="37">
        <f t="shared" si="3"/>
        <v>1.0477000000000001</v>
      </c>
      <c r="F99" s="38">
        <f>ROUND(PRODUCT(E99:$E$577),7)</f>
        <v>2871476291.64184</v>
      </c>
      <c r="G99" s="104"/>
      <c r="H99" s="7" t="str">
        <f t="shared" ref="H99:H134" si="6">IF(G99="","",G99/(1000^3*2.75))</f>
        <v/>
      </c>
      <c r="I99" s="5" t="str">
        <f>IF(G99="","",IF(H99="","",ROUND(H99*F99,2)))</f>
        <v/>
      </c>
      <c r="J99" s="22"/>
    </row>
    <row r="100" spans="1:10" s="23" customFormat="1" x14ac:dyDescent="0.25">
      <c r="A100" s="21"/>
      <c r="B100" s="34">
        <v>82</v>
      </c>
      <c r="C100" s="35">
        <v>31503</v>
      </c>
      <c r="D100" s="36">
        <v>0.78</v>
      </c>
      <c r="E100" s="37">
        <f t="shared" si="3"/>
        <v>1.0078</v>
      </c>
      <c r="F100" s="38">
        <f>ROUND(PRODUCT(E100:$E$577),7)</f>
        <v>2740742857.3464198</v>
      </c>
      <c r="G100" s="104"/>
      <c r="H100" s="7" t="str">
        <f t="shared" si="6"/>
        <v/>
      </c>
      <c r="I100" s="5" t="str">
        <f t="shared" si="5"/>
        <v/>
      </c>
      <c r="J100" s="22"/>
    </row>
    <row r="101" spans="1:10" s="23" customFormat="1" x14ac:dyDescent="0.25">
      <c r="A101" s="21"/>
      <c r="B101" s="34">
        <v>83</v>
      </c>
      <c r="C101" s="35">
        <v>31533</v>
      </c>
      <c r="D101" s="36">
        <v>1.4</v>
      </c>
      <c r="E101" s="37">
        <f t="shared" ref="E101:E165" si="7">ROUND(1+D101/100,6)</f>
        <v>1.014</v>
      </c>
      <c r="F101" s="38">
        <f>ROUND(PRODUCT(E101:$E$577),7)</f>
        <v>2719530519.2959099</v>
      </c>
      <c r="G101" s="104"/>
      <c r="H101" s="7" t="str">
        <f t="shared" si="6"/>
        <v/>
      </c>
      <c r="I101" s="5" t="str">
        <f t="shared" si="5"/>
        <v/>
      </c>
      <c r="J101" s="22"/>
    </row>
    <row r="102" spans="1:10" s="23" customFormat="1" x14ac:dyDescent="0.25">
      <c r="A102" s="21"/>
      <c r="B102" s="34">
        <v>84</v>
      </c>
      <c r="C102" s="35">
        <v>31564</v>
      </c>
      <c r="D102" s="36">
        <v>1.27</v>
      </c>
      <c r="E102" s="37">
        <f t="shared" si="7"/>
        <v>1.0126999999999999</v>
      </c>
      <c r="F102" s="38">
        <f>ROUND(PRODUCT(E102:$E$577),7)</f>
        <v>2681982760.6468601</v>
      </c>
      <c r="G102" s="104"/>
      <c r="H102" s="7" t="str">
        <f t="shared" si="6"/>
        <v/>
      </c>
      <c r="I102" s="5" t="str">
        <f t="shared" si="5"/>
        <v/>
      </c>
      <c r="J102" s="22"/>
    </row>
    <row r="103" spans="1:10" s="23" customFormat="1" x14ac:dyDescent="0.25">
      <c r="A103" s="21"/>
      <c r="B103" s="34">
        <v>85</v>
      </c>
      <c r="C103" s="35">
        <v>31594</v>
      </c>
      <c r="D103" s="36">
        <v>1.71</v>
      </c>
      <c r="E103" s="37">
        <f t="shared" si="7"/>
        <v>1.0170999999999999</v>
      </c>
      <c r="F103" s="38">
        <f>ROUND(PRODUCT(E103:$E$577),7)</f>
        <v>2648348731.7535901</v>
      </c>
      <c r="G103" s="104"/>
      <c r="H103" s="7" t="str">
        <f t="shared" si="6"/>
        <v/>
      </c>
      <c r="I103" s="5" t="str">
        <f t="shared" si="5"/>
        <v/>
      </c>
      <c r="J103" s="22"/>
    </row>
    <row r="104" spans="1:10" s="23" customFormat="1" x14ac:dyDescent="0.25">
      <c r="A104" s="21"/>
      <c r="B104" s="34">
        <v>86</v>
      </c>
      <c r="C104" s="35">
        <v>31625</v>
      </c>
      <c r="D104" s="36">
        <v>3.55</v>
      </c>
      <c r="E104" s="37">
        <f t="shared" si="7"/>
        <v>1.0355000000000001</v>
      </c>
      <c r="F104" s="38">
        <f>ROUND(PRODUCT(E104:$E$577),7)</f>
        <v>2603823352.4270802</v>
      </c>
      <c r="G104" s="104"/>
      <c r="H104" s="7" t="str">
        <f t="shared" si="6"/>
        <v/>
      </c>
      <c r="I104" s="5" t="str">
        <f t="shared" si="5"/>
        <v/>
      </c>
      <c r="J104" s="22"/>
    </row>
    <row r="105" spans="1:10" s="23" customFormat="1" x14ac:dyDescent="0.25">
      <c r="A105" s="21"/>
      <c r="B105" s="34">
        <v>87</v>
      </c>
      <c r="C105" s="35">
        <v>31656</v>
      </c>
      <c r="D105" s="36">
        <v>1.72</v>
      </c>
      <c r="E105" s="37">
        <f t="shared" si="7"/>
        <v>1.0172000000000001</v>
      </c>
      <c r="F105" s="38">
        <f>ROUND(PRODUCT(E105:$E$577),7)</f>
        <v>2514556593.36271</v>
      </c>
      <c r="G105" s="104"/>
      <c r="H105" s="7" t="str">
        <f t="shared" si="6"/>
        <v/>
      </c>
      <c r="I105" s="5" t="str">
        <f t="shared" si="5"/>
        <v/>
      </c>
      <c r="J105" s="22"/>
    </row>
    <row r="106" spans="1:10" s="23" customFormat="1" x14ac:dyDescent="0.25">
      <c r="A106" s="21"/>
      <c r="B106" s="34">
        <v>88</v>
      </c>
      <c r="C106" s="35">
        <v>31686</v>
      </c>
      <c r="D106" s="36">
        <v>1.9</v>
      </c>
      <c r="E106" s="37">
        <f t="shared" si="7"/>
        <v>1.0189999999999999</v>
      </c>
      <c r="F106" s="38">
        <f>ROUND(PRODUCT(E106:$E$577),7)</f>
        <v>2472037547.54494</v>
      </c>
      <c r="G106" s="104"/>
      <c r="H106" s="7" t="str">
        <f t="shared" si="6"/>
        <v/>
      </c>
      <c r="I106" s="5" t="str">
        <f t="shared" si="5"/>
        <v/>
      </c>
      <c r="J106" s="22"/>
    </row>
    <row r="107" spans="1:10" s="23" customFormat="1" x14ac:dyDescent="0.25">
      <c r="A107" s="21"/>
      <c r="B107" s="34">
        <v>89</v>
      </c>
      <c r="C107" s="35">
        <v>31717</v>
      </c>
      <c r="D107" s="36">
        <v>5.45</v>
      </c>
      <c r="E107" s="37">
        <f t="shared" si="7"/>
        <v>1.0545</v>
      </c>
      <c r="F107" s="38">
        <f>ROUND(PRODUCT(E107:$E$577),7)</f>
        <v>2425944600.14224</v>
      </c>
      <c r="G107" s="104"/>
      <c r="H107" s="7" t="str">
        <f t="shared" si="6"/>
        <v/>
      </c>
      <c r="I107" s="5" t="str">
        <f t="shared" si="5"/>
        <v/>
      </c>
      <c r="J107" s="22"/>
    </row>
    <row r="108" spans="1:10" s="23" customFormat="1" x14ac:dyDescent="0.25">
      <c r="A108" s="21"/>
      <c r="B108" s="39">
        <v>90</v>
      </c>
      <c r="C108" s="40" t="s">
        <v>8</v>
      </c>
      <c r="D108" s="41">
        <f>D109</f>
        <v>11.65</v>
      </c>
      <c r="E108" s="42" t="s">
        <v>9</v>
      </c>
      <c r="F108" s="43">
        <f>ROUND(PRODUCT(E108:$E$577),7)</f>
        <v>2300563869.26717</v>
      </c>
      <c r="G108" s="104"/>
      <c r="H108" s="7" t="str">
        <f t="shared" si="6"/>
        <v/>
      </c>
      <c r="I108" s="5" t="str">
        <f t="shared" si="5"/>
        <v/>
      </c>
      <c r="J108" s="22"/>
    </row>
    <row r="109" spans="1:10" s="23" customFormat="1" x14ac:dyDescent="0.25">
      <c r="A109" s="21"/>
      <c r="B109" s="34">
        <v>91</v>
      </c>
      <c r="C109" s="35">
        <v>31747</v>
      </c>
      <c r="D109" s="36">
        <v>11.65</v>
      </c>
      <c r="E109" s="37">
        <f t="shared" si="7"/>
        <v>1.1165</v>
      </c>
      <c r="F109" s="38">
        <f>ROUND(PRODUCT(E109:$E$577),7)</f>
        <v>2300563869.26717</v>
      </c>
      <c r="G109" s="104"/>
      <c r="H109" s="7" t="str">
        <f t="shared" si="6"/>
        <v/>
      </c>
      <c r="I109" s="5" t="str">
        <f t="shared" si="5"/>
        <v/>
      </c>
      <c r="J109" s="22"/>
    </row>
    <row r="110" spans="1:10" s="23" customFormat="1" x14ac:dyDescent="0.25">
      <c r="A110" s="21"/>
      <c r="B110" s="34">
        <v>92</v>
      </c>
      <c r="C110" s="35">
        <v>31778</v>
      </c>
      <c r="D110" s="36">
        <v>13.21</v>
      </c>
      <c r="E110" s="37">
        <f t="shared" si="7"/>
        <v>1.1321000000000001</v>
      </c>
      <c r="F110" s="38">
        <f>ROUND(PRODUCT(E110:$E$577),7)</f>
        <v>2060513989.49142</v>
      </c>
      <c r="G110" s="104"/>
      <c r="H110" s="7" t="str">
        <f t="shared" si="6"/>
        <v/>
      </c>
      <c r="I110" s="5" t="str">
        <f t="shared" si="5"/>
        <v/>
      </c>
      <c r="J110" s="22"/>
    </row>
    <row r="111" spans="1:10" s="23" customFormat="1" x14ac:dyDescent="0.25">
      <c r="A111" s="21"/>
      <c r="B111" s="34">
        <v>93</v>
      </c>
      <c r="C111" s="35">
        <v>31809</v>
      </c>
      <c r="D111" s="36">
        <v>12.64</v>
      </c>
      <c r="E111" s="37">
        <f t="shared" si="7"/>
        <v>1.1264000000000001</v>
      </c>
      <c r="F111" s="38">
        <f>ROUND(PRODUCT(E111:$E$577),7)</f>
        <v>1820081255.6235499</v>
      </c>
      <c r="G111" s="104"/>
      <c r="H111" s="7" t="str">
        <f t="shared" si="6"/>
        <v/>
      </c>
      <c r="I111" s="5" t="str">
        <f t="shared" si="5"/>
        <v/>
      </c>
      <c r="J111" s="22"/>
    </row>
    <row r="112" spans="1:10" s="23" customFormat="1" x14ac:dyDescent="0.25">
      <c r="A112" s="21"/>
      <c r="B112" s="34">
        <v>94</v>
      </c>
      <c r="C112" s="35">
        <v>31837</v>
      </c>
      <c r="D112" s="36">
        <v>16.37</v>
      </c>
      <c r="E112" s="37">
        <f t="shared" si="7"/>
        <v>1.1637</v>
      </c>
      <c r="F112" s="38">
        <f>ROUND(PRODUCT(E112:$E$577),7)</f>
        <v>1615839182.9044299</v>
      </c>
      <c r="G112" s="104"/>
      <c r="H112" s="7" t="str">
        <f t="shared" si="6"/>
        <v/>
      </c>
      <c r="I112" s="5" t="str">
        <f t="shared" si="5"/>
        <v/>
      </c>
      <c r="J112" s="22"/>
    </row>
    <row r="113" spans="1:10" s="23" customFormat="1" x14ac:dyDescent="0.25">
      <c r="A113" s="21"/>
      <c r="B113" s="34">
        <v>95</v>
      </c>
      <c r="C113" s="35">
        <v>31868</v>
      </c>
      <c r="D113" s="36">
        <v>19.100000000000001</v>
      </c>
      <c r="E113" s="37">
        <f t="shared" si="7"/>
        <v>1.1910000000000001</v>
      </c>
      <c r="F113" s="38">
        <f>ROUND(PRODUCT(E113:$E$577),7)</f>
        <v>1388535862.25353</v>
      </c>
      <c r="G113" s="104"/>
      <c r="H113" s="7" t="str">
        <f t="shared" si="6"/>
        <v/>
      </c>
      <c r="I113" s="5" t="str">
        <f t="shared" si="5"/>
        <v/>
      </c>
      <c r="J113" s="22"/>
    </row>
    <row r="114" spans="1:10" s="23" customFormat="1" x14ac:dyDescent="0.25">
      <c r="A114" s="21"/>
      <c r="B114" s="34">
        <v>96</v>
      </c>
      <c r="C114" s="35">
        <v>31898</v>
      </c>
      <c r="D114" s="36">
        <v>21.45</v>
      </c>
      <c r="E114" s="37">
        <f t="shared" si="7"/>
        <v>1.2144999999999999</v>
      </c>
      <c r="F114" s="38">
        <f>ROUND(PRODUCT(E114:$E$577),7)</f>
        <v>1165857147.1482201</v>
      </c>
      <c r="G114" s="104"/>
      <c r="H114" s="7" t="str">
        <f t="shared" si="6"/>
        <v/>
      </c>
      <c r="I114" s="5" t="str">
        <f t="shared" si="5"/>
        <v/>
      </c>
      <c r="J114" s="22"/>
    </row>
    <row r="115" spans="1:10" s="23" customFormat="1" x14ac:dyDescent="0.25">
      <c r="A115" s="21"/>
      <c r="B115" s="34">
        <v>97</v>
      </c>
      <c r="C115" s="35">
        <v>31929</v>
      </c>
      <c r="D115" s="36">
        <v>19.71</v>
      </c>
      <c r="E115" s="37">
        <f t="shared" si="7"/>
        <v>1.1971000000000001</v>
      </c>
      <c r="F115" s="47">
        <f>ROUND(PRODUCT(E115:$E$577),7)</f>
        <v>959948247.960657</v>
      </c>
      <c r="G115" s="104"/>
      <c r="H115" s="7" t="str">
        <f t="shared" si="6"/>
        <v/>
      </c>
      <c r="I115" s="5" t="str">
        <f t="shared" si="5"/>
        <v/>
      </c>
      <c r="J115" s="22"/>
    </row>
    <row r="116" spans="1:10" s="23" customFormat="1" x14ac:dyDescent="0.25">
      <c r="A116" s="21"/>
      <c r="B116" s="34">
        <v>98</v>
      </c>
      <c r="C116" s="35">
        <v>31959</v>
      </c>
      <c r="D116" s="36">
        <v>9.2100000000000009</v>
      </c>
      <c r="E116" s="37">
        <f t="shared" si="7"/>
        <v>1.0921000000000001</v>
      </c>
      <c r="F116" s="47">
        <f>ROUND(PRODUCT(E116:$E$577),7)</f>
        <v>801894785.69932199</v>
      </c>
      <c r="G116" s="104"/>
      <c r="H116" s="7" t="str">
        <f t="shared" si="6"/>
        <v/>
      </c>
      <c r="I116" s="5" t="str">
        <f t="shared" si="5"/>
        <v/>
      </c>
      <c r="J116" s="22"/>
    </row>
    <row r="117" spans="1:10" s="23" customFormat="1" x14ac:dyDescent="0.25">
      <c r="A117" s="21"/>
      <c r="B117" s="34">
        <v>99</v>
      </c>
      <c r="C117" s="35">
        <v>31990</v>
      </c>
      <c r="D117" s="36">
        <v>4.87</v>
      </c>
      <c r="E117" s="37">
        <f t="shared" si="7"/>
        <v>1.0487</v>
      </c>
      <c r="F117" s="47">
        <f>ROUND(PRODUCT(E117:$E$577),7)</f>
        <v>734268643.62175703</v>
      </c>
      <c r="G117" s="104"/>
      <c r="H117" s="7" t="str">
        <f t="shared" si="6"/>
        <v/>
      </c>
      <c r="I117" s="5" t="str">
        <f t="shared" si="5"/>
        <v/>
      </c>
      <c r="J117" s="22"/>
    </row>
    <row r="118" spans="1:10" s="23" customFormat="1" x14ac:dyDescent="0.25">
      <c r="A118" s="21"/>
      <c r="B118" s="34">
        <v>100</v>
      </c>
      <c r="C118" s="35">
        <v>32021</v>
      </c>
      <c r="D118" s="36">
        <v>7.78</v>
      </c>
      <c r="E118" s="37">
        <f t="shared" si="7"/>
        <v>1.0778000000000001</v>
      </c>
      <c r="F118" s="47">
        <f>ROUND(PRODUCT(E118:$E$577),7)</f>
        <v>700170347.68928802</v>
      </c>
      <c r="G118" s="104"/>
      <c r="H118" s="7" t="str">
        <f t="shared" si="6"/>
        <v/>
      </c>
      <c r="I118" s="5" t="str">
        <f t="shared" si="5"/>
        <v/>
      </c>
      <c r="J118" s="22"/>
    </row>
    <row r="119" spans="1:10" s="23" customFormat="1" x14ac:dyDescent="0.25">
      <c r="A119" s="21"/>
      <c r="B119" s="34">
        <v>101</v>
      </c>
      <c r="C119" s="35">
        <v>32051</v>
      </c>
      <c r="D119" s="36">
        <v>11.22</v>
      </c>
      <c r="E119" s="37">
        <f t="shared" si="7"/>
        <v>1.1122000000000001</v>
      </c>
      <c r="F119" s="47">
        <f>ROUND(PRODUCT(E119:$E$577),7)</f>
        <v>649629196.22312903</v>
      </c>
      <c r="G119" s="104"/>
      <c r="H119" s="7" t="str">
        <f t="shared" si="6"/>
        <v/>
      </c>
      <c r="I119" s="5" t="str">
        <f t="shared" si="5"/>
        <v/>
      </c>
      <c r="J119" s="22"/>
    </row>
    <row r="120" spans="1:10" s="23" customFormat="1" x14ac:dyDescent="0.25">
      <c r="A120" s="21"/>
      <c r="B120" s="34">
        <v>102</v>
      </c>
      <c r="C120" s="35">
        <v>32082</v>
      </c>
      <c r="D120" s="36">
        <v>15.08</v>
      </c>
      <c r="E120" s="37">
        <f t="shared" si="7"/>
        <v>1.1508</v>
      </c>
      <c r="F120" s="47">
        <f>ROUND(PRODUCT(E120:$E$577),7)</f>
        <v>584093864.61349499</v>
      </c>
      <c r="G120" s="104"/>
      <c r="H120" s="7" t="str">
        <f t="shared" si="6"/>
        <v/>
      </c>
      <c r="I120" s="5" t="str">
        <f t="shared" si="5"/>
        <v/>
      </c>
      <c r="J120" s="22"/>
    </row>
    <row r="121" spans="1:10" s="23" customFormat="1" x14ac:dyDescent="0.25">
      <c r="A121" s="21"/>
      <c r="B121" s="39">
        <v>103</v>
      </c>
      <c r="C121" s="40" t="s">
        <v>8</v>
      </c>
      <c r="D121" s="41">
        <f>D122</f>
        <v>14.15</v>
      </c>
      <c r="E121" s="42" t="s">
        <v>9</v>
      </c>
      <c r="F121" s="48">
        <f>ROUND(PRODUCT(E121:$E$577),7)</f>
        <v>507554626.87999201</v>
      </c>
      <c r="G121" s="104"/>
      <c r="H121" s="7" t="str">
        <f t="shared" si="6"/>
        <v/>
      </c>
      <c r="I121" s="5" t="str">
        <f t="shared" si="5"/>
        <v/>
      </c>
      <c r="J121" s="22"/>
    </row>
    <row r="122" spans="1:10" s="23" customFormat="1" x14ac:dyDescent="0.25">
      <c r="A122" s="21"/>
      <c r="B122" s="34">
        <v>104</v>
      </c>
      <c r="C122" s="35">
        <v>32112</v>
      </c>
      <c r="D122" s="36">
        <v>14.15</v>
      </c>
      <c r="E122" s="37">
        <f t="shared" si="7"/>
        <v>1.1415</v>
      </c>
      <c r="F122" s="47">
        <f>ROUND(PRODUCT(E122:$E$577),7)</f>
        <v>507554626.87999201</v>
      </c>
      <c r="G122" s="104"/>
      <c r="H122" s="7" t="str">
        <f t="shared" si="6"/>
        <v/>
      </c>
      <c r="I122" s="5" t="str">
        <f t="shared" si="5"/>
        <v/>
      </c>
      <c r="J122" s="22"/>
    </row>
    <row r="123" spans="1:10" s="23" customFormat="1" x14ac:dyDescent="0.25">
      <c r="A123" s="21"/>
      <c r="B123" s="34">
        <v>105</v>
      </c>
      <c r="C123" s="35">
        <v>32143</v>
      </c>
      <c r="D123" s="36">
        <v>18.89</v>
      </c>
      <c r="E123" s="37">
        <f t="shared" si="7"/>
        <v>1.1889000000000001</v>
      </c>
      <c r="F123" s="47">
        <f>ROUND(PRODUCT(E123:$E$577),7)</f>
        <v>444638306.50897199</v>
      </c>
      <c r="G123" s="104"/>
      <c r="H123" s="7" t="str">
        <f t="shared" si="6"/>
        <v/>
      </c>
      <c r="I123" s="5" t="str">
        <f t="shared" si="5"/>
        <v/>
      </c>
      <c r="J123" s="22"/>
    </row>
    <row r="124" spans="1:10" s="23" customFormat="1" x14ac:dyDescent="0.25">
      <c r="A124" s="21"/>
      <c r="B124" s="34">
        <v>106</v>
      </c>
      <c r="C124" s="35">
        <v>32174</v>
      </c>
      <c r="D124" s="36">
        <v>15.7</v>
      </c>
      <c r="E124" s="37">
        <f t="shared" si="7"/>
        <v>1.157</v>
      </c>
      <c r="F124" s="47">
        <f>ROUND(PRODUCT(E124:$E$577),7)</f>
        <v>373991342.00435001</v>
      </c>
      <c r="G124" s="104"/>
      <c r="H124" s="7" t="str">
        <f t="shared" si="6"/>
        <v/>
      </c>
      <c r="I124" s="5" t="str">
        <f t="shared" si="5"/>
        <v/>
      </c>
      <c r="J124" s="22"/>
    </row>
    <row r="125" spans="1:10" s="23" customFormat="1" x14ac:dyDescent="0.25">
      <c r="A125" s="21"/>
      <c r="B125" s="34">
        <v>107</v>
      </c>
      <c r="C125" s="35">
        <v>32203</v>
      </c>
      <c r="D125" s="36">
        <v>17.600000000000001</v>
      </c>
      <c r="E125" s="37">
        <f t="shared" si="7"/>
        <v>1.1759999999999999</v>
      </c>
      <c r="F125" s="47">
        <f>ROUND(PRODUCT(E125:$E$577),7)</f>
        <v>323242300.78163397</v>
      </c>
      <c r="G125" s="104"/>
      <c r="H125" s="7" t="str">
        <f t="shared" si="6"/>
        <v/>
      </c>
      <c r="I125" s="5" t="str">
        <f t="shared" si="5"/>
        <v/>
      </c>
      <c r="J125" s="22"/>
    </row>
    <row r="126" spans="1:10" s="23" customFormat="1" x14ac:dyDescent="0.25">
      <c r="A126" s="21"/>
      <c r="B126" s="34">
        <v>108</v>
      </c>
      <c r="C126" s="35">
        <v>32234</v>
      </c>
      <c r="D126" s="36">
        <v>19.29</v>
      </c>
      <c r="E126" s="37">
        <f t="shared" si="7"/>
        <v>1.1929000000000001</v>
      </c>
      <c r="F126" s="47">
        <f>ROUND(PRODUCT(E126:$E$577),7)</f>
        <v>274865902.025199</v>
      </c>
      <c r="G126" s="104"/>
      <c r="H126" s="7" t="str">
        <f t="shared" si="6"/>
        <v/>
      </c>
      <c r="I126" s="5" t="str">
        <f t="shared" si="5"/>
        <v/>
      </c>
      <c r="J126" s="22"/>
    </row>
    <row r="127" spans="1:10" s="23" customFormat="1" x14ac:dyDescent="0.25">
      <c r="A127" s="21"/>
      <c r="B127" s="34">
        <v>109</v>
      </c>
      <c r="C127" s="35">
        <v>32264</v>
      </c>
      <c r="D127" s="36">
        <v>17.420000000000002</v>
      </c>
      <c r="E127" s="37">
        <f t="shared" si="7"/>
        <v>1.1741999999999999</v>
      </c>
      <c r="F127" s="47">
        <f>ROUND(PRODUCT(E127:$E$577),7)</f>
        <v>230418226.19263899</v>
      </c>
      <c r="G127" s="104"/>
      <c r="H127" s="7" t="str">
        <f t="shared" si="6"/>
        <v/>
      </c>
      <c r="I127" s="5" t="str">
        <f t="shared" si="5"/>
        <v/>
      </c>
      <c r="J127" s="22"/>
    </row>
    <row r="128" spans="1:10" s="23" customFormat="1" x14ac:dyDescent="0.25">
      <c r="A128" s="21"/>
      <c r="B128" s="34">
        <v>110</v>
      </c>
      <c r="C128" s="35">
        <v>32295</v>
      </c>
      <c r="D128" s="36">
        <v>22</v>
      </c>
      <c r="E128" s="37">
        <f t="shared" si="7"/>
        <v>1.22</v>
      </c>
      <c r="F128" s="47">
        <f>ROUND(PRODUCT(E128:$E$577),7)</f>
        <v>196234224.31667399</v>
      </c>
      <c r="G128" s="104"/>
      <c r="H128" s="7" t="str">
        <f t="shared" si="6"/>
        <v/>
      </c>
      <c r="I128" s="5" t="str">
        <f t="shared" si="5"/>
        <v/>
      </c>
      <c r="J128" s="22"/>
    </row>
    <row r="129" spans="1:10" s="23" customFormat="1" x14ac:dyDescent="0.25">
      <c r="A129" s="21"/>
      <c r="B129" s="34">
        <v>111</v>
      </c>
      <c r="C129" s="35">
        <v>32325</v>
      </c>
      <c r="D129" s="36">
        <v>21.91</v>
      </c>
      <c r="E129" s="37">
        <f t="shared" si="7"/>
        <v>1.2191000000000001</v>
      </c>
      <c r="F129" s="47">
        <f>ROUND(PRODUCT(E129:$E$577),7)</f>
        <v>160847724.849733</v>
      </c>
      <c r="G129" s="104"/>
      <c r="H129" s="7" t="str">
        <f t="shared" si="6"/>
        <v/>
      </c>
      <c r="I129" s="5" t="str">
        <f t="shared" si="5"/>
        <v/>
      </c>
      <c r="J129" s="22"/>
    </row>
    <row r="130" spans="1:10" s="23" customFormat="1" x14ac:dyDescent="0.25">
      <c r="A130" s="21"/>
      <c r="B130" s="34">
        <v>112</v>
      </c>
      <c r="C130" s="35">
        <v>32356</v>
      </c>
      <c r="D130" s="36">
        <v>21.59</v>
      </c>
      <c r="E130" s="37">
        <f t="shared" si="7"/>
        <v>1.2159</v>
      </c>
      <c r="F130" s="47">
        <f>ROUND(PRODUCT(E130:$E$577),7)</f>
        <v>131939730.005523</v>
      </c>
      <c r="G130" s="104"/>
      <c r="H130" s="7" t="str">
        <f t="shared" si="6"/>
        <v/>
      </c>
      <c r="I130" s="5" t="str">
        <f t="shared" si="5"/>
        <v/>
      </c>
      <c r="J130" s="22"/>
    </row>
    <row r="131" spans="1:10" s="23" customFormat="1" x14ac:dyDescent="0.25">
      <c r="A131" s="21"/>
      <c r="B131" s="34">
        <v>113</v>
      </c>
      <c r="C131" s="35">
        <v>32387</v>
      </c>
      <c r="D131" s="36">
        <v>27.45</v>
      </c>
      <c r="E131" s="37">
        <f t="shared" si="7"/>
        <v>1.2745</v>
      </c>
      <c r="F131" s="47">
        <f>ROUND(PRODUCT(E131:$E$577),7)</f>
        <v>108511991.122233</v>
      </c>
      <c r="G131" s="104"/>
      <c r="H131" s="7" t="str">
        <f t="shared" si="6"/>
        <v/>
      </c>
      <c r="I131" s="5" t="str">
        <f t="shared" si="5"/>
        <v/>
      </c>
      <c r="J131" s="22"/>
    </row>
    <row r="132" spans="1:10" s="23" customFormat="1" x14ac:dyDescent="0.25">
      <c r="A132" s="21"/>
      <c r="B132" s="34">
        <v>114</v>
      </c>
      <c r="C132" s="35">
        <v>32417</v>
      </c>
      <c r="D132" s="36">
        <v>25.62</v>
      </c>
      <c r="E132" s="37">
        <f t="shared" si="7"/>
        <v>1.2562</v>
      </c>
      <c r="F132" s="49">
        <f>ROUND(PRODUCT(E132:$E$577),7)</f>
        <v>85140832.579233393</v>
      </c>
      <c r="G132" s="104"/>
      <c r="H132" s="7" t="str">
        <f t="shared" si="6"/>
        <v/>
      </c>
      <c r="I132" s="5" t="str">
        <f t="shared" si="5"/>
        <v/>
      </c>
      <c r="J132" s="22"/>
    </row>
    <row r="133" spans="1:10" s="23" customFormat="1" x14ac:dyDescent="0.25">
      <c r="A133" s="21"/>
      <c r="B133" s="34">
        <v>115</v>
      </c>
      <c r="C133" s="35">
        <v>32448</v>
      </c>
      <c r="D133" s="36">
        <v>27.94</v>
      </c>
      <c r="E133" s="37">
        <f t="shared" si="7"/>
        <v>1.2794000000000001</v>
      </c>
      <c r="F133" s="49">
        <f>ROUND(PRODUCT(E133:$E$577),7)</f>
        <v>67776494.649923101</v>
      </c>
      <c r="G133" s="104"/>
      <c r="H133" s="7" t="str">
        <f t="shared" si="6"/>
        <v/>
      </c>
      <c r="I133" s="5" t="str">
        <f t="shared" si="5"/>
        <v/>
      </c>
      <c r="J133" s="22"/>
    </row>
    <row r="134" spans="1:10" s="23" customFormat="1" x14ac:dyDescent="0.25">
      <c r="A134" s="21"/>
      <c r="B134" s="39">
        <v>116</v>
      </c>
      <c r="C134" s="40" t="s">
        <v>8</v>
      </c>
      <c r="D134" s="41">
        <f>D135</f>
        <v>28.7</v>
      </c>
      <c r="E134" s="42" t="s">
        <v>9</v>
      </c>
      <c r="F134" s="50">
        <f>ROUND(PRODUCT(E134:$E$577),7)</f>
        <v>52975218.578961402</v>
      </c>
      <c r="G134" s="104"/>
      <c r="H134" s="7" t="str">
        <f t="shared" si="6"/>
        <v/>
      </c>
      <c r="I134" s="5" t="str">
        <f t="shared" si="5"/>
        <v/>
      </c>
      <c r="J134" s="22"/>
    </row>
    <row r="135" spans="1:10" s="23" customFormat="1" x14ac:dyDescent="0.25">
      <c r="A135" s="21"/>
      <c r="B135" s="34">
        <v>117</v>
      </c>
      <c r="C135" s="35">
        <v>32478</v>
      </c>
      <c r="D135" s="36">
        <v>28.7</v>
      </c>
      <c r="E135" s="37">
        <f t="shared" si="7"/>
        <v>1.2869999999999999</v>
      </c>
      <c r="F135" s="49">
        <f>ROUND(PRODUCT(E135:$E$577),7)</f>
        <v>52975218.578961402</v>
      </c>
      <c r="G135" s="104"/>
      <c r="H135" s="7" t="str">
        <f>IF(G135="","",G135/(1000^3*2.75))</f>
        <v/>
      </c>
      <c r="I135" s="5" t="str">
        <f t="shared" si="5"/>
        <v/>
      </c>
      <c r="J135" s="22"/>
    </row>
    <row r="136" spans="1:10" s="23" customFormat="1" x14ac:dyDescent="0.25">
      <c r="A136" s="21"/>
      <c r="B136" s="51">
        <v>118</v>
      </c>
      <c r="C136" s="52">
        <v>32509</v>
      </c>
      <c r="D136" s="36">
        <v>37.49</v>
      </c>
      <c r="E136" s="37">
        <f t="shared" si="7"/>
        <v>1.3749</v>
      </c>
      <c r="F136" s="49">
        <f>ROUND(PRODUCT(E136:$E$577),7)</f>
        <v>41161785.997638904</v>
      </c>
      <c r="G136" s="104"/>
      <c r="H136" s="7" t="str">
        <f>IF(G136="","",G136/(1000^3*2.75))</f>
        <v/>
      </c>
      <c r="I136" s="5" t="str">
        <f>IF(G136="","",IF(H136="","",ROUND(H136*F136,2)))</f>
        <v/>
      </c>
      <c r="J136" s="22"/>
    </row>
    <row r="137" spans="1:10" s="23" customFormat="1" x14ac:dyDescent="0.25">
      <c r="A137" s="21"/>
      <c r="B137" s="45">
        <v>119</v>
      </c>
      <c r="C137" s="46">
        <v>32540</v>
      </c>
      <c r="D137" s="36">
        <v>16.78</v>
      </c>
      <c r="E137" s="37">
        <f t="shared" si="7"/>
        <v>1.1677999999999999</v>
      </c>
      <c r="F137" s="49">
        <f>ROUND(PRODUCT(E137:$E$577),7)</f>
        <v>29938021.672586199</v>
      </c>
      <c r="G137" s="105"/>
      <c r="H137" s="7" t="str">
        <f>IF(G137="","",G137/(1000^2*2.75))</f>
        <v/>
      </c>
      <c r="I137" s="5" t="str">
        <f t="shared" si="5"/>
        <v/>
      </c>
      <c r="J137" s="22"/>
    </row>
    <row r="138" spans="1:10" s="23" customFormat="1" x14ac:dyDescent="0.25">
      <c r="A138" s="21"/>
      <c r="B138" s="34">
        <v>120</v>
      </c>
      <c r="C138" s="35">
        <v>32568</v>
      </c>
      <c r="D138" s="36">
        <v>6.82</v>
      </c>
      <c r="E138" s="37">
        <f t="shared" si="7"/>
        <v>1.0682</v>
      </c>
      <c r="F138" s="49">
        <f>ROUND(PRODUCT(E138:$E$577),7)</f>
        <v>25636257.640508901</v>
      </c>
      <c r="G138" s="105"/>
      <c r="H138" s="7" t="str">
        <f t="shared" ref="H138:H193" si="8">IF(G138="","",G138/(1000^2*2.75))</f>
        <v/>
      </c>
      <c r="I138" s="5" t="str">
        <f t="shared" si="5"/>
        <v/>
      </c>
      <c r="J138" s="22"/>
    </row>
    <row r="139" spans="1:10" s="23" customFormat="1" x14ac:dyDescent="0.25">
      <c r="A139" s="21"/>
      <c r="B139" s="34">
        <v>121</v>
      </c>
      <c r="C139" s="35">
        <v>32599</v>
      </c>
      <c r="D139" s="36">
        <v>8.33</v>
      </c>
      <c r="E139" s="37">
        <f t="shared" si="7"/>
        <v>1.0832999999999999</v>
      </c>
      <c r="F139" s="49">
        <f>ROUND(PRODUCT(E139:$E$577),7)</f>
        <v>23999492.267842099</v>
      </c>
      <c r="G139" s="105"/>
      <c r="H139" s="7" t="str">
        <f t="shared" si="8"/>
        <v/>
      </c>
      <c r="I139" s="5" t="str">
        <f t="shared" si="5"/>
        <v/>
      </c>
      <c r="J139" s="22"/>
    </row>
    <row r="140" spans="1:10" s="23" customFormat="1" x14ac:dyDescent="0.25">
      <c r="A140" s="21"/>
      <c r="B140" s="34">
        <v>122</v>
      </c>
      <c r="C140" s="35">
        <v>32629</v>
      </c>
      <c r="D140" s="36">
        <v>17.920000000000002</v>
      </c>
      <c r="E140" s="37">
        <f t="shared" si="7"/>
        <v>1.1792</v>
      </c>
      <c r="F140" s="49">
        <f>ROUND(PRODUCT(E140:$E$577),7)</f>
        <v>22154059.141366199</v>
      </c>
      <c r="G140" s="105"/>
      <c r="H140" s="7" t="str">
        <f t="shared" si="8"/>
        <v/>
      </c>
      <c r="I140" s="5" t="str">
        <f t="shared" si="5"/>
        <v/>
      </c>
      <c r="J140" s="22"/>
    </row>
    <row r="141" spans="1:10" s="23" customFormat="1" x14ac:dyDescent="0.25">
      <c r="A141" s="21"/>
      <c r="B141" s="34">
        <v>123</v>
      </c>
      <c r="C141" s="35">
        <v>32660</v>
      </c>
      <c r="D141" s="36">
        <v>28.65</v>
      </c>
      <c r="E141" s="37">
        <f t="shared" si="7"/>
        <v>1.2865</v>
      </c>
      <c r="F141" s="49">
        <f>ROUND(PRODUCT(E141:$E$577),7)</f>
        <v>18787363.586640298</v>
      </c>
      <c r="G141" s="105"/>
      <c r="H141" s="7" t="str">
        <f t="shared" si="8"/>
        <v/>
      </c>
      <c r="I141" s="5" t="str">
        <f t="shared" si="5"/>
        <v/>
      </c>
      <c r="J141" s="22"/>
    </row>
    <row r="142" spans="1:10" s="23" customFormat="1" x14ac:dyDescent="0.25">
      <c r="A142" s="21"/>
      <c r="B142" s="34">
        <v>124</v>
      </c>
      <c r="C142" s="35">
        <v>32690</v>
      </c>
      <c r="D142" s="36">
        <v>27.74</v>
      </c>
      <c r="E142" s="37">
        <f t="shared" si="7"/>
        <v>1.2774000000000001</v>
      </c>
      <c r="F142" s="49">
        <f>ROUND(PRODUCT(E142:$E$577),7)</f>
        <v>14603469.5582125</v>
      </c>
      <c r="G142" s="105"/>
      <c r="H142" s="7" t="str">
        <f t="shared" si="8"/>
        <v/>
      </c>
      <c r="I142" s="5" t="str">
        <f t="shared" si="5"/>
        <v/>
      </c>
      <c r="J142" s="22"/>
    </row>
    <row r="143" spans="1:10" s="23" customFormat="1" x14ac:dyDescent="0.25">
      <c r="A143" s="21"/>
      <c r="B143" s="34">
        <v>125</v>
      </c>
      <c r="C143" s="35">
        <v>32721</v>
      </c>
      <c r="D143" s="36">
        <v>33.71</v>
      </c>
      <c r="E143" s="37">
        <f t="shared" si="7"/>
        <v>1.3371</v>
      </c>
      <c r="F143" s="49">
        <f>ROUND(PRODUCT(E143:$E$577),7)</f>
        <v>11432182.212472601</v>
      </c>
      <c r="G143" s="105"/>
      <c r="H143" s="7" t="str">
        <f t="shared" si="8"/>
        <v/>
      </c>
      <c r="I143" s="5" t="str">
        <f t="shared" si="5"/>
        <v/>
      </c>
      <c r="J143" s="22"/>
    </row>
    <row r="144" spans="1:10" s="23" customFormat="1" x14ac:dyDescent="0.25">
      <c r="A144" s="21"/>
      <c r="B144" s="34">
        <v>126</v>
      </c>
      <c r="C144" s="35">
        <v>32752</v>
      </c>
      <c r="D144" s="36">
        <v>37.56</v>
      </c>
      <c r="E144" s="37">
        <f t="shared" si="7"/>
        <v>1.3755999999999999</v>
      </c>
      <c r="F144" s="49">
        <f>ROUND(PRODUCT(E144:$E$577),7)</f>
        <v>8549982.9574995004</v>
      </c>
      <c r="G144" s="105"/>
      <c r="H144" s="7" t="str">
        <f t="shared" si="8"/>
        <v/>
      </c>
      <c r="I144" s="5" t="str">
        <f t="shared" si="5"/>
        <v/>
      </c>
      <c r="J144" s="22"/>
    </row>
    <row r="145" spans="1:10" s="23" customFormat="1" x14ac:dyDescent="0.25">
      <c r="A145" s="21"/>
      <c r="B145" s="34">
        <v>127</v>
      </c>
      <c r="C145" s="35">
        <v>32782</v>
      </c>
      <c r="D145" s="36">
        <v>39.770000000000003</v>
      </c>
      <c r="E145" s="37">
        <f t="shared" si="7"/>
        <v>1.3976999999999999</v>
      </c>
      <c r="F145" s="49">
        <f>ROUND(PRODUCT(E145:$E$577),7)</f>
        <v>6215457.2241200004</v>
      </c>
      <c r="G145" s="105"/>
      <c r="H145" s="7" t="str">
        <f t="shared" si="8"/>
        <v/>
      </c>
      <c r="I145" s="5" t="str">
        <f t="shared" si="5"/>
        <v/>
      </c>
      <c r="J145" s="22"/>
    </row>
    <row r="146" spans="1:10" s="23" customFormat="1" x14ac:dyDescent="0.25">
      <c r="A146" s="21"/>
      <c r="B146" s="34">
        <v>128</v>
      </c>
      <c r="C146" s="35">
        <v>32813</v>
      </c>
      <c r="D146" s="36">
        <v>47.82</v>
      </c>
      <c r="E146" s="37">
        <f t="shared" si="7"/>
        <v>1.4782</v>
      </c>
      <c r="F146" s="49">
        <f>ROUND(PRODUCT(E146:$E$577),7)</f>
        <v>4446917.9538671002</v>
      </c>
      <c r="G146" s="105"/>
      <c r="H146" s="7" t="str">
        <f t="shared" si="8"/>
        <v/>
      </c>
      <c r="I146" s="5" t="str">
        <f t="shared" si="5"/>
        <v/>
      </c>
      <c r="J146" s="22"/>
    </row>
    <row r="147" spans="1:10" s="23" customFormat="1" x14ac:dyDescent="0.25">
      <c r="A147" s="21"/>
      <c r="B147" s="39">
        <v>129</v>
      </c>
      <c r="C147" s="40" t="s">
        <v>8</v>
      </c>
      <c r="D147" s="41">
        <f>D148</f>
        <v>51.5</v>
      </c>
      <c r="E147" s="42" t="s">
        <v>9</v>
      </c>
      <c r="F147" s="50">
        <f>ROUND(PRODUCT(E147:$E$577),7)</f>
        <v>3008333.0766250002</v>
      </c>
      <c r="G147" s="105"/>
      <c r="H147" s="7" t="str">
        <f t="shared" si="8"/>
        <v/>
      </c>
      <c r="I147" s="5" t="str">
        <f t="shared" si="5"/>
        <v/>
      </c>
      <c r="J147" s="22"/>
    </row>
    <row r="148" spans="1:10" s="23" customFormat="1" x14ac:dyDescent="0.25">
      <c r="A148" s="21"/>
      <c r="B148" s="34">
        <v>130</v>
      </c>
      <c r="C148" s="35">
        <v>32843</v>
      </c>
      <c r="D148" s="36">
        <v>51.5</v>
      </c>
      <c r="E148" s="37">
        <f t="shared" si="7"/>
        <v>1.5149999999999999</v>
      </c>
      <c r="F148" s="49">
        <f>ROUND(PRODUCT(E148:$E$577),7)</f>
        <v>3008333.0766250002</v>
      </c>
      <c r="G148" s="105"/>
      <c r="H148" s="7" t="str">
        <f t="shared" si="8"/>
        <v/>
      </c>
      <c r="I148" s="5" t="str">
        <f t="shared" ref="I148:I205" si="9">IF(G148="","",IF(H148="","",ROUND(H148*F148,2)))</f>
        <v/>
      </c>
      <c r="J148" s="22"/>
    </row>
    <row r="149" spans="1:10" s="23" customFormat="1" x14ac:dyDescent="0.25">
      <c r="A149" s="21"/>
      <c r="B149" s="34">
        <v>131</v>
      </c>
      <c r="C149" s="35">
        <v>32874</v>
      </c>
      <c r="D149" s="36">
        <v>67.55</v>
      </c>
      <c r="E149" s="37">
        <f t="shared" si="7"/>
        <v>1.6755</v>
      </c>
      <c r="F149" s="49">
        <f>ROUND(PRODUCT(E149:$E$577),7)</f>
        <v>1985698.4004124999</v>
      </c>
      <c r="G149" s="105"/>
      <c r="H149" s="7" t="str">
        <f t="shared" si="8"/>
        <v/>
      </c>
      <c r="I149" s="5" t="str">
        <f t="shared" si="9"/>
        <v/>
      </c>
      <c r="J149" s="22"/>
    </row>
    <row r="150" spans="1:10" s="23" customFormat="1" x14ac:dyDescent="0.25">
      <c r="A150" s="21"/>
      <c r="B150" s="34">
        <v>132</v>
      </c>
      <c r="C150" s="35">
        <v>32905</v>
      </c>
      <c r="D150" s="36">
        <v>75.73</v>
      </c>
      <c r="E150" s="37">
        <f t="shared" si="7"/>
        <v>1.7573000000000001</v>
      </c>
      <c r="F150" s="49">
        <f>ROUND(PRODUCT(E150:$E$577),7)</f>
        <v>1185137.8098553</v>
      </c>
      <c r="G150" s="105"/>
      <c r="H150" s="7" t="str">
        <f t="shared" si="8"/>
        <v/>
      </c>
      <c r="I150" s="5" t="str">
        <f t="shared" si="9"/>
        <v/>
      </c>
      <c r="J150" s="22"/>
    </row>
    <row r="151" spans="1:10" s="23" customFormat="1" x14ac:dyDescent="0.25">
      <c r="A151" s="21"/>
      <c r="B151" s="34">
        <v>133</v>
      </c>
      <c r="C151" s="44">
        <v>32933</v>
      </c>
      <c r="D151" s="36">
        <v>82.39</v>
      </c>
      <c r="E151" s="37">
        <f t="shared" si="7"/>
        <v>1.8239000000000001</v>
      </c>
      <c r="F151" s="53">
        <f>ROUND(PRODUCT(E151:$E$577),7)</f>
        <v>674408.35933270003</v>
      </c>
      <c r="G151" s="105"/>
      <c r="H151" s="7" t="str">
        <f t="shared" si="8"/>
        <v/>
      </c>
      <c r="I151" s="5" t="str">
        <f t="shared" si="9"/>
        <v/>
      </c>
      <c r="J151" s="22"/>
    </row>
    <row r="152" spans="1:10" s="23" customFormat="1" x14ac:dyDescent="0.25">
      <c r="A152" s="21"/>
      <c r="B152" s="34">
        <v>134</v>
      </c>
      <c r="C152" s="35">
        <v>32964</v>
      </c>
      <c r="D152" s="36">
        <v>15.52</v>
      </c>
      <c r="E152" s="37">
        <f t="shared" si="7"/>
        <v>1.1552</v>
      </c>
      <c r="F152" s="53">
        <f>ROUND(PRODUCT(E152:$E$577),7)</f>
        <v>369761.69709560002</v>
      </c>
      <c r="G152" s="103"/>
      <c r="H152" s="7" t="str">
        <f t="shared" si="8"/>
        <v/>
      </c>
      <c r="I152" s="5" t="str">
        <f t="shared" si="9"/>
        <v/>
      </c>
      <c r="J152" s="22"/>
    </row>
    <row r="153" spans="1:10" s="23" customFormat="1" x14ac:dyDescent="0.25">
      <c r="A153" s="21"/>
      <c r="B153" s="34">
        <v>135</v>
      </c>
      <c r="C153" s="35">
        <v>32994</v>
      </c>
      <c r="D153" s="36">
        <v>7.59</v>
      </c>
      <c r="E153" s="37">
        <f t="shared" si="7"/>
        <v>1.0759000000000001</v>
      </c>
      <c r="F153" s="53">
        <f>ROUND(PRODUCT(E153:$E$577),7)</f>
        <v>320084.57158549997</v>
      </c>
      <c r="G153" s="103"/>
      <c r="H153" s="7" t="str">
        <f t="shared" si="8"/>
        <v/>
      </c>
      <c r="I153" s="5" t="str">
        <f t="shared" si="9"/>
        <v/>
      </c>
      <c r="J153" s="22"/>
    </row>
    <row r="154" spans="1:10" s="23" customFormat="1" x14ac:dyDescent="0.25">
      <c r="A154" s="21"/>
      <c r="B154" s="34">
        <v>136</v>
      </c>
      <c r="C154" s="35">
        <v>33025</v>
      </c>
      <c r="D154" s="36">
        <v>11.75</v>
      </c>
      <c r="E154" s="37">
        <f t="shared" si="7"/>
        <v>1.1174999999999999</v>
      </c>
      <c r="F154" s="53">
        <f>ROUND(PRODUCT(E154:$E$577),7)</f>
        <v>297504.01671669999</v>
      </c>
      <c r="G154" s="103"/>
      <c r="H154" s="7" t="str">
        <f t="shared" si="8"/>
        <v/>
      </c>
      <c r="I154" s="5" t="str">
        <f t="shared" si="9"/>
        <v/>
      </c>
      <c r="J154" s="22"/>
    </row>
    <row r="155" spans="1:10" s="23" customFormat="1" x14ac:dyDescent="0.25">
      <c r="A155" s="21"/>
      <c r="B155" s="34">
        <v>137</v>
      </c>
      <c r="C155" s="35">
        <v>33055</v>
      </c>
      <c r="D155" s="36">
        <v>12.92</v>
      </c>
      <c r="E155" s="37">
        <f t="shared" si="7"/>
        <v>1.1292</v>
      </c>
      <c r="F155" s="53">
        <f>ROUND(PRODUCT(E155:$E$577),7)</f>
        <v>266222.833751</v>
      </c>
      <c r="G155" s="103"/>
      <c r="H155" s="7" t="str">
        <f t="shared" si="8"/>
        <v/>
      </c>
      <c r="I155" s="5" t="str">
        <f t="shared" si="9"/>
        <v/>
      </c>
      <c r="J155" s="22"/>
    </row>
    <row r="156" spans="1:10" s="23" customFormat="1" x14ac:dyDescent="0.25">
      <c r="A156" s="21"/>
      <c r="B156" s="34">
        <v>138</v>
      </c>
      <c r="C156" s="35">
        <v>33086</v>
      </c>
      <c r="D156" s="36">
        <v>12.88</v>
      </c>
      <c r="E156" s="37">
        <f t="shared" si="7"/>
        <v>1.1288</v>
      </c>
      <c r="F156" s="53">
        <f>ROUND(PRODUCT(E156:$E$577),7)</f>
        <v>235762.33948900001</v>
      </c>
      <c r="G156" s="103"/>
      <c r="H156" s="7" t="str">
        <f t="shared" si="8"/>
        <v/>
      </c>
      <c r="I156" s="5" t="str">
        <f t="shared" si="9"/>
        <v/>
      </c>
      <c r="J156" s="22"/>
    </row>
    <row r="157" spans="1:10" s="23" customFormat="1" x14ac:dyDescent="0.25">
      <c r="A157" s="21"/>
      <c r="B157" s="34">
        <v>139</v>
      </c>
      <c r="C157" s="35">
        <v>33117</v>
      </c>
      <c r="D157" s="36">
        <v>14.41</v>
      </c>
      <c r="E157" s="37">
        <f t="shared" si="7"/>
        <v>1.1440999999999999</v>
      </c>
      <c r="F157" s="53">
        <f>ROUND(PRODUCT(E157:$E$577),7)</f>
        <v>208861.03781800001</v>
      </c>
      <c r="G157" s="103"/>
      <c r="H157" s="7" t="str">
        <f t="shared" si="8"/>
        <v/>
      </c>
      <c r="I157" s="5" t="str">
        <f t="shared" si="9"/>
        <v/>
      </c>
      <c r="J157" s="22"/>
    </row>
    <row r="158" spans="1:10" s="23" customFormat="1" x14ac:dyDescent="0.25">
      <c r="A158" s="21"/>
      <c r="B158" s="34">
        <v>140</v>
      </c>
      <c r="C158" s="35">
        <v>33147</v>
      </c>
      <c r="D158" s="36">
        <v>14.36</v>
      </c>
      <c r="E158" s="37">
        <f t="shared" si="7"/>
        <v>1.1435999999999999</v>
      </c>
      <c r="F158" s="53">
        <f>ROUND(PRODUCT(E158:$E$577),7)</f>
        <v>182554.8796592</v>
      </c>
      <c r="G158" s="103"/>
      <c r="H158" s="7" t="str">
        <f t="shared" si="8"/>
        <v/>
      </c>
      <c r="I158" s="5" t="str">
        <f t="shared" si="9"/>
        <v/>
      </c>
      <c r="J158" s="22"/>
    </row>
    <row r="159" spans="1:10" s="23" customFormat="1" x14ac:dyDescent="0.25">
      <c r="A159" s="21"/>
      <c r="B159" s="34">
        <v>141</v>
      </c>
      <c r="C159" s="35">
        <v>33178</v>
      </c>
      <c r="D159" s="36">
        <v>16.809999999999999</v>
      </c>
      <c r="E159" s="37">
        <f t="shared" si="7"/>
        <v>1.1680999999999999</v>
      </c>
      <c r="F159" s="53">
        <f>ROUND(PRODUCT(E159:$E$577),7)</f>
        <v>159631.7590584</v>
      </c>
      <c r="G159" s="103"/>
      <c r="H159" s="7" t="str">
        <f t="shared" si="8"/>
        <v/>
      </c>
      <c r="I159" s="5" t="str">
        <f t="shared" si="9"/>
        <v/>
      </c>
      <c r="J159" s="22"/>
    </row>
    <row r="160" spans="1:10" s="23" customFormat="1" x14ac:dyDescent="0.25">
      <c r="A160" s="21"/>
      <c r="B160" s="39">
        <v>142</v>
      </c>
      <c r="C160" s="40" t="s">
        <v>8</v>
      </c>
      <c r="D160" s="41">
        <f>D161</f>
        <v>18.440000000000001</v>
      </c>
      <c r="E160" s="42" t="s">
        <v>9</v>
      </c>
      <c r="F160" s="54">
        <f>ROUND(PRODUCT(E160:$E$577),7)</f>
        <v>136659.3263063</v>
      </c>
      <c r="G160" s="103"/>
      <c r="H160" s="7" t="str">
        <f t="shared" si="8"/>
        <v/>
      </c>
      <c r="I160" s="5" t="str">
        <f t="shared" si="9"/>
        <v/>
      </c>
      <c r="J160" s="22"/>
    </row>
    <row r="161" spans="1:10" s="23" customFormat="1" x14ac:dyDescent="0.25">
      <c r="A161" s="21"/>
      <c r="B161" s="34">
        <v>143</v>
      </c>
      <c r="C161" s="35">
        <v>33208</v>
      </c>
      <c r="D161" s="36">
        <v>18.440000000000001</v>
      </c>
      <c r="E161" s="37">
        <f t="shared" si="7"/>
        <v>1.1843999999999999</v>
      </c>
      <c r="F161" s="53">
        <f>ROUND(PRODUCT(E161:$E$577),7)</f>
        <v>136659.3263063</v>
      </c>
      <c r="G161" s="103"/>
      <c r="H161" s="7" t="str">
        <f t="shared" si="8"/>
        <v/>
      </c>
      <c r="I161" s="5" t="str">
        <f t="shared" si="9"/>
        <v/>
      </c>
      <c r="J161" s="22"/>
    </row>
    <row r="162" spans="1:10" s="23" customFormat="1" x14ac:dyDescent="0.25">
      <c r="A162" s="21"/>
      <c r="B162" s="34">
        <v>144</v>
      </c>
      <c r="C162" s="35">
        <v>33239</v>
      </c>
      <c r="D162" s="36">
        <v>20.75</v>
      </c>
      <c r="E162" s="37">
        <f t="shared" si="7"/>
        <v>1.2075</v>
      </c>
      <c r="F162" s="53">
        <f>ROUND(PRODUCT(E162:$E$577),7)</f>
        <v>115382.7476412</v>
      </c>
      <c r="G162" s="103"/>
      <c r="H162" s="7" t="str">
        <f t="shared" si="8"/>
        <v/>
      </c>
      <c r="I162" s="5" t="str">
        <f t="shared" si="9"/>
        <v/>
      </c>
      <c r="J162" s="22"/>
    </row>
    <row r="163" spans="1:10" s="23" customFormat="1" x14ac:dyDescent="0.25">
      <c r="A163" s="21"/>
      <c r="B163" s="34">
        <v>145</v>
      </c>
      <c r="C163" s="35">
        <v>33270</v>
      </c>
      <c r="D163" s="36">
        <v>20.72</v>
      </c>
      <c r="E163" s="37">
        <f t="shared" si="7"/>
        <v>1.2072000000000001</v>
      </c>
      <c r="F163" s="53">
        <f>ROUND(PRODUCT(E163:$E$577),7)</f>
        <v>95555.070510299993</v>
      </c>
      <c r="G163" s="103"/>
      <c r="H163" s="7" t="str">
        <f t="shared" si="8"/>
        <v/>
      </c>
      <c r="I163" s="5" t="str">
        <f t="shared" si="9"/>
        <v/>
      </c>
      <c r="J163" s="22"/>
    </row>
    <row r="164" spans="1:10" s="23" customFormat="1" x14ac:dyDescent="0.25">
      <c r="A164" s="21"/>
      <c r="B164" s="34">
        <v>146</v>
      </c>
      <c r="C164" s="35">
        <v>33298</v>
      </c>
      <c r="D164" s="36">
        <v>11.92</v>
      </c>
      <c r="E164" s="37">
        <f t="shared" si="7"/>
        <v>1.1192</v>
      </c>
      <c r="F164" s="53">
        <f>ROUND(PRODUCT(E164:$E$577),7)</f>
        <v>79154.299627500004</v>
      </c>
      <c r="G164" s="103"/>
      <c r="H164" s="7" t="str">
        <f t="shared" si="8"/>
        <v/>
      </c>
      <c r="I164" s="5" t="str">
        <f t="shared" si="9"/>
        <v/>
      </c>
      <c r="J164" s="22"/>
    </row>
    <row r="165" spans="1:10" s="23" customFormat="1" x14ac:dyDescent="0.25">
      <c r="A165" s="21"/>
      <c r="B165" s="34">
        <v>147</v>
      </c>
      <c r="C165" s="35">
        <v>33329</v>
      </c>
      <c r="D165" s="36">
        <v>4.99</v>
      </c>
      <c r="E165" s="37">
        <f t="shared" si="7"/>
        <v>1.0499000000000001</v>
      </c>
      <c r="F165" s="53">
        <f>ROUND(PRODUCT(E165:$E$577),7)</f>
        <v>70723.998952399998</v>
      </c>
      <c r="G165" s="103"/>
      <c r="H165" s="7" t="str">
        <f t="shared" si="8"/>
        <v/>
      </c>
      <c r="I165" s="5" t="str">
        <f t="shared" si="9"/>
        <v/>
      </c>
      <c r="J165" s="22"/>
    </row>
    <row r="166" spans="1:10" s="23" customFormat="1" x14ac:dyDescent="0.25">
      <c r="A166" s="21"/>
      <c r="B166" s="34">
        <v>148</v>
      </c>
      <c r="C166" s="35">
        <v>33359</v>
      </c>
      <c r="D166" s="36">
        <v>7.43</v>
      </c>
      <c r="E166" s="37">
        <f t="shared" ref="E166:E204" si="10">ROUND(1+D166/100,6)</f>
        <v>1.0743</v>
      </c>
      <c r="F166" s="53">
        <f>ROUND(PRODUCT(E166:$E$577),7)</f>
        <v>67362.604964700004</v>
      </c>
      <c r="G166" s="103"/>
      <c r="H166" s="7" t="str">
        <f t="shared" si="8"/>
        <v/>
      </c>
      <c r="I166" s="5" t="str">
        <f t="shared" si="9"/>
        <v/>
      </c>
      <c r="J166" s="22"/>
    </row>
    <row r="167" spans="1:10" s="23" customFormat="1" x14ac:dyDescent="0.25">
      <c r="A167" s="21"/>
      <c r="B167" s="34">
        <v>149</v>
      </c>
      <c r="C167" s="35">
        <v>33390</v>
      </c>
      <c r="D167" s="36">
        <v>11.19</v>
      </c>
      <c r="E167" s="37">
        <f t="shared" si="10"/>
        <v>1.1119000000000001</v>
      </c>
      <c r="F167" s="53">
        <f>ROUND(PRODUCT(E167:$E$577),7)</f>
        <v>62703.718667699999</v>
      </c>
      <c r="G167" s="103"/>
      <c r="H167" s="7" t="str">
        <f t="shared" si="8"/>
        <v/>
      </c>
      <c r="I167" s="5" t="str">
        <f t="shared" si="9"/>
        <v/>
      </c>
      <c r="J167" s="22"/>
    </row>
    <row r="168" spans="1:10" s="23" customFormat="1" x14ac:dyDescent="0.25">
      <c r="A168" s="21"/>
      <c r="B168" s="34">
        <v>150</v>
      </c>
      <c r="C168" s="35">
        <v>33420</v>
      </c>
      <c r="D168" s="36">
        <v>12.41</v>
      </c>
      <c r="E168" s="37">
        <f t="shared" si="10"/>
        <v>1.1241000000000001</v>
      </c>
      <c r="F168" s="53">
        <f>ROUND(PRODUCT(E168:$E$577),7)</f>
        <v>56393.307552500002</v>
      </c>
      <c r="G168" s="103"/>
      <c r="H168" s="7" t="str">
        <f t="shared" si="8"/>
        <v/>
      </c>
      <c r="I168" s="5" t="str">
        <f t="shared" si="9"/>
        <v/>
      </c>
      <c r="J168" s="22"/>
    </row>
    <row r="169" spans="1:10" s="23" customFormat="1" x14ac:dyDescent="0.25">
      <c r="A169" s="21"/>
      <c r="B169" s="34">
        <v>151</v>
      </c>
      <c r="C169" s="35">
        <v>33451</v>
      </c>
      <c r="D169" s="36">
        <v>15.63</v>
      </c>
      <c r="E169" s="37">
        <f t="shared" si="10"/>
        <v>1.1563000000000001</v>
      </c>
      <c r="F169" s="53">
        <f>ROUND(PRODUCT(E169:$E$577),7)</f>
        <v>50167.5185059</v>
      </c>
      <c r="G169" s="103"/>
      <c r="H169" s="7" t="str">
        <f t="shared" si="8"/>
        <v/>
      </c>
      <c r="I169" s="5" t="str">
        <f t="shared" si="9"/>
        <v/>
      </c>
      <c r="J169" s="22"/>
    </row>
    <row r="170" spans="1:10" s="23" customFormat="1" x14ac:dyDescent="0.25">
      <c r="A170" s="21"/>
      <c r="B170" s="34">
        <v>152</v>
      </c>
      <c r="C170" s="35">
        <v>33482</v>
      </c>
      <c r="D170" s="36">
        <v>15.63</v>
      </c>
      <c r="E170" s="37">
        <f t="shared" si="10"/>
        <v>1.1563000000000001</v>
      </c>
      <c r="F170" s="53">
        <f>ROUND(PRODUCT(E170:$E$577),7)</f>
        <v>43386.247951199999</v>
      </c>
      <c r="G170" s="103"/>
      <c r="H170" s="7" t="str">
        <f t="shared" si="8"/>
        <v/>
      </c>
      <c r="I170" s="5" t="str">
        <f t="shared" si="9"/>
        <v/>
      </c>
      <c r="J170" s="22"/>
    </row>
    <row r="171" spans="1:10" s="23" customFormat="1" x14ac:dyDescent="0.25">
      <c r="A171" s="21"/>
      <c r="B171" s="34">
        <v>153</v>
      </c>
      <c r="C171" s="35">
        <v>33512</v>
      </c>
      <c r="D171" s="36">
        <v>20.23</v>
      </c>
      <c r="E171" s="37">
        <f t="shared" si="10"/>
        <v>1.2022999999999999</v>
      </c>
      <c r="F171" s="53">
        <f>ROUND(PRODUCT(E171:$E$577),7)</f>
        <v>37521.618914799998</v>
      </c>
      <c r="G171" s="103"/>
      <c r="H171" s="7" t="str">
        <f t="shared" si="8"/>
        <v/>
      </c>
      <c r="I171" s="5" t="str">
        <f t="shared" si="9"/>
        <v/>
      </c>
      <c r="J171" s="22"/>
    </row>
    <row r="172" spans="1:10" s="23" customFormat="1" x14ac:dyDescent="0.25">
      <c r="A172" s="21"/>
      <c r="B172" s="34">
        <v>154</v>
      </c>
      <c r="C172" s="35">
        <v>33543</v>
      </c>
      <c r="D172" s="36">
        <v>25.21</v>
      </c>
      <c r="E172" s="37">
        <f t="shared" si="10"/>
        <v>1.2521</v>
      </c>
      <c r="F172" s="53">
        <f>ROUND(PRODUCT(E172:$E$577),7)</f>
        <v>31208.200045599999</v>
      </c>
      <c r="G172" s="103"/>
      <c r="H172" s="7" t="str">
        <f t="shared" si="8"/>
        <v/>
      </c>
      <c r="I172" s="5" t="str">
        <f t="shared" si="9"/>
        <v/>
      </c>
      <c r="J172" s="22"/>
    </row>
    <row r="173" spans="1:10" s="23" customFormat="1" x14ac:dyDescent="0.25">
      <c r="A173" s="21"/>
      <c r="B173" s="39">
        <v>155</v>
      </c>
      <c r="C173" s="40" t="s">
        <v>8</v>
      </c>
      <c r="D173" s="41">
        <f>D174</f>
        <v>23.71</v>
      </c>
      <c r="E173" s="42" t="s">
        <v>9</v>
      </c>
      <c r="F173" s="54">
        <f>ROUND(PRODUCT(E173:$E$577),7)</f>
        <v>24924.686562999999</v>
      </c>
      <c r="G173" s="103"/>
      <c r="H173" s="7" t="str">
        <f t="shared" si="8"/>
        <v/>
      </c>
      <c r="I173" s="5" t="str">
        <f t="shared" si="9"/>
        <v/>
      </c>
      <c r="J173" s="22"/>
    </row>
    <row r="174" spans="1:10" s="23" customFormat="1" x14ac:dyDescent="0.25">
      <c r="A174" s="21"/>
      <c r="B174" s="34">
        <v>156</v>
      </c>
      <c r="C174" s="35">
        <v>33573</v>
      </c>
      <c r="D174" s="36">
        <v>23.71</v>
      </c>
      <c r="E174" s="37">
        <f t="shared" si="10"/>
        <v>1.2371000000000001</v>
      </c>
      <c r="F174" s="53">
        <f>ROUND(PRODUCT(E174:$E$577),7)</f>
        <v>24924.686562999999</v>
      </c>
      <c r="G174" s="103"/>
      <c r="H174" s="7" t="str">
        <f t="shared" si="8"/>
        <v/>
      </c>
      <c r="I174" s="5" t="str">
        <f t="shared" si="9"/>
        <v/>
      </c>
      <c r="J174" s="22"/>
    </row>
    <row r="175" spans="1:10" s="23" customFormat="1" x14ac:dyDescent="0.25">
      <c r="A175" s="21"/>
      <c r="B175" s="34">
        <v>157</v>
      </c>
      <c r="C175" s="35">
        <v>33604</v>
      </c>
      <c r="D175" s="36">
        <v>25.94</v>
      </c>
      <c r="E175" s="37">
        <f t="shared" si="10"/>
        <v>1.2594000000000001</v>
      </c>
      <c r="F175" s="53">
        <f>ROUND(PRODUCT(E175:$E$577),7)</f>
        <v>20147.673238200001</v>
      </c>
      <c r="G175" s="103"/>
      <c r="H175" s="7" t="str">
        <f t="shared" si="8"/>
        <v/>
      </c>
      <c r="I175" s="5" t="str">
        <f t="shared" si="9"/>
        <v/>
      </c>
      <c r="J175" s="22"/>
    </row>
    <row r="176" spans="1:10" s="23" customFormat="1" x14ac:dyDescent="0.25">
      <c r="A176" s="21"/>
      <c r="B176" s="34">
        <v>158</v>
      </c>
      <c r="C176" s="35">
        <v>33635</v>
      </c>
      <c r="D176" s="36">
        <v>24.32</v>
      </c>
      <c r="E176" s="37">
        <f t="shared" si="10"/>
        <v>1.2432000000000001</v>
      </c>
      <c r="F176" s="53">
        <f>ROUND(PRODUCT(E176:$E$577),7)</f>
        <v>15997.834872400001</v>
      </c>
      <c r="G176" s="103"/>
      <c r="H176" s="7" t="str">
        <f t="shared" si="8"/>
        <v/>
      </c>
      <c r="I176" s="5" t="str">
        <f t="shared" si="9"/>
        <v/>
      </c>
      <c r="J176" s="22"/>
    </row>
    <row r="177" spans="1:10" s="23" customFormat="1" x14ac:dyDescent="0.25">
      <c r="A177" s="21"/>
      <c r="B177" s="34">
        <v>159</v>
      </c>
      <c r="C177" s="35">
        <v>33664</v>
      </c>
      <c r="D177" s="36">
        <v>21.4</v>
      </c>
      <c r="E177" s="37">
        <f t="shared" si="10"/>
        <v>1.214</v>
      </c>
      <c r="F177" s="53">
        <f>ROUND(PRODUCT(E177:$E$577),7)</f>
        <v>12868.2712937</v>
      </c>
      <c r="G177" s="103"/>
      <c r="H177" s="7" t="str">
        <f t="shared" si="8"/>
        <v/>
      </c>
      <c r="I177" s="5" t="str">
        <f t="shared" si="9"/>
        <v/>
      </c>
      <c r="J177" s="22"/>
    </row>
    <row r="178" spans="1:10" s="23" customFormat="1" x14ac:dyDescent="0.25">
      <c r="A178" s="21"/>
      <c r="B178" s="34">
        <v>160</v>
      </c>
      <c r="C178" s="35">
        <v>33695</v>
      </c>
      <c r="D178" s="36">
        <v>19.93</v>
      </c>
      <c r="E178" s="37">
        <f t="shared" si="10"/>
        <v>1.1993</v>
      </c>
      <c r="F178" s="53">
        <f>ROUND(PRODUCT(E178:$E$577),7)</f>
        <v>10599.8939816</v>
      </c>
      <c r="G178" s="103"/>
      <c r="H178" s="7" t="str">
        <f t="shared" si="8"/>
        <v/>
      </c>
      <c r="I178" s="5" t="str">
        <f t="shared" si="9"/>
        <v/>
      </c>
      <c r="J178" s="22"/>
    </row>
    <row r="179" spans="1:10" s="23" customFormat="1" x14ac:dyDescent="0.25">
      <c r="A179" s="21"/>
      <c r="B179" s="34">
        <v>161</v>
      </c>
      <c r="C179" s="35">
        <v>33725</v>
      </c>
      <c r="D179" s="36">
        <v>24.86</v>
      </c>
      <c r="E179" s="37">
        <f t="shared" si="10"/>
        <v>1.2485999999999999</v>
      </c>
      <c r="F179" s="55">
        <f>ROUND(PRODUCT(E179:$E$577),7)</f>
        <v>8838.4007184999991</v>
      </c>
      <c r="G179" s="103"/>
      <c r="H179" s="7" t="str">
        <f t="shared" si="8"/>
        <v/>
      </c>
      <c r="I179" s="5" t="str">
        <f t="shared" si="9"/>
        <v/>
      </c>
      <c r="J179" s="22"/>
    </row>
    <row r="180" spans="1:10" s="23" customFormat="1" x14ac:dyDescent="0.25">
      <c r="A180" s="21"/>
      <c r="B180" s="34">
        <v>162</v>
      </c>
      <c r="C180" s="35">
        <v>33756</v>
      </c>
      <c r="D180" s="36">
        <v>20.21</v>
      </c>
      <c r="E180" s="37">
        <f t="shared" si="10"/>
        <v>1.2020999999999999</v>
      </c>
      <c r="F180" s="55">
        <f>ROUND(PRODUCT(E180:$E$577),7)</f>
        <v>7078.6486612999997</v>
      </c>
      <c r="G180" s="103"/>
      <c r="H180" s="7" t="str">
        <f t="shared" si="8"/>
        <v/>
      </c>
      <c r="I180" s="5" t="str">
        <f t="shared" si="9"/>
        <v/>
      </c>
      <c r="J180" s="22"/>
    </row>
    <row r="181" spans="1:10" s="23" customFormat="1" x14ac:dyDescent="0.25">
      <c r="A181" s="21"/>
      <c r="B181" s="34">
        <v>163</v>
      </c>
      <c r="C181" s="35">
        <v>33786</v>
      </c>
      <c r="D181" s="36">
        <v>21.83</v>
      </c>
      <c r="E181" s="37">
        <f t="shared" si="10"/>
        <v>1.2182999999999999</v>
      </c>
      <c r="F181" s="55">
        <f>ROUND(PRODUCT(E181:$E$577),7)</f>
        <v>5888.5688888000004</v>
      </c>
      <c r="G181" s="103"/>
      <c r="H181" s="7" t="str">
        <f t="shared" si="8"/>
        <v/>
      </c>
      <c r="I181" s="5" t="str">
        <f t="shared" si="9"/>
        <v/>
      </c>
      <c r="J181" s="22"/>
    </row>
    <row r="182" spans="1:10" s="23" customFormat="1" x14ac:dyDescent="0.25">
      <c r="A182" s="21"/>
      <c r="B182" s="34">
        <v>164</v>
      </c>
      <c r="C182" s="35">
        <v>33817</v>
      </c>
      <c r="D182" s="36">
        <v>22.14</v>
      </c>
      <c r="E182" s="37">
        <f t="shared" si="10"/>
        <v>1.2214</v>
      </c>
      <c r="F182" s="55">
        <f>ROUND(PRODUCT(E182:$E$577),7)</f>
        <v>4833.4309192000001</v>
      </c>
      <c r="G182" s="103"/>
      <c r="H182" s="7" t="str">
        <f t="shared" si="8"/>
        <v/>
      </c>
      <c r="I182" s="5" t="str">
        <f t="shared" si="9"/>
        <v/>
      </c>
      <c r="J182" s="22"/>
    </row>
    <row r="183" spans="1:10" s="23" customFormat="1" x14ac:dyDescent="0.25">
      <c r="A183" s="21"/>
      <c r="B183" s="34">
        <v>165</v>
      </c>
      <c r="C183" s="35">
        <v>33848</v>
      </c>
      <c r="D183" s="36">
        <v>24.63</v>
      </c>
      <c r="E183" s="37">
        <f t="shared" si="10"/>
        <v>1.2463</v>
      </c>
      <c r="F183" s="55">
        <f>ROUND(PRODUCT(E183:$E$577),7)</f>
        <v>3957.2874726999999</v>
      </c>
      <c r="G183" s="103"/>
      <c r="H183" s="7" t="str">
        <f t="shared" si="8"/>
        <v/>
      </c>
      <c r="I183" s="5" t="str">
        <f t="shared" si="9"/>
        <v/>
      </c>
      <c r="J183" s="22"/>
    </row>
    <row r="184" spans="1:10" s="23" customFormat="1" x14ac:dyDescent="0.25">
      <c r="A184" s="21"/>
      <c r="B184" s="34">
        <v>166</v>
      </c>
      <c r="C184" s="35">
        <v>33878</v>
      </c>
      <c r="D184" s="36">
        <v>25.24</v>
      </c>
      <c r="E184" s="37">
        <f t="shared" si="10"/>
        <v>1.2524</v>
      </c>
      <c r="F184" s="55">
        <f>ROUND(PRODUCT(E184:$E$577),7)</f>
        <v>3175.2286549999999</v>
      </c>
      <c r="G184" s="103"/>
      <c r="H184" s="7" t="str">
        <f t="shared" si="8"/>
        <v/>
      </c>
      <c r="I184" s="5" t="str">
        <f t="shared" si="9"/>
        <v/>
      </c>
      <c r="J184" s="22"/>
    </row>
    <row r="185" spans="1:10" s="23" customFormat="1" x14ac:dyDescent="0.25">
      <c r="A185" s="21"/>
      <c r="B185" s="34">
        <v>167</v>
      </c>
      <c r="C185" s="35">
        <v>33909</v>
      </c>
      <c r="D185" s="36">
        <v>22.49</v>
      </c>
      <c r="E185" s="37">
        <f t="shared" si="10"/>
        <v>1.2249000000000001</v>
      </c>
      <c r="F185" s="55">
        <f>ROUND(PRODUCT(E185:$E$577),7)</f>
        <v>2535.3151189999999</v>
      </c>
      <c r="G185" s="103"/>
      <c r="H185" s="7" t="str">
        <f t="shared" si="8"/>
        <v/>
      </c>
      <c r="I185" s="5" t="str">
        <f t="shared" si="9"/>
        <v/>
      </c>
      <c r="J185" s="22"/>
    </row>
    <row r="186" spans="1:10" s="23" customFormat="1" x14ac:dyDescent="0.25">
      <c r="A186" s="21"/>
      <c r="B186" s="39">
        <v>168</v>
      </c>
      <c r="C186" s="40" t="s">
        <v>8</v>
      </c>
      <c r="D186" s="41">
        <f>D187</f>
        <v>25.24</v>
      </c>
      <c r="E186" s="42" t="s">
        <v>9</v>
      </c>
      <c r="F186" s="56">
        <f>ROUND(PRODUCT(E186:$E$577),7)</f>
        <v>2069.8139594999998</v>
      </c>
      <c r="G186" s="103"/>
      <c r="H186" s="7" t="str">
        <f t="shared" si="8"/>
        <v/>
      </c>
      <c r="I186" s="5" t="str">
        <f t="shared" si="9"/>
        <v/>
      </c>
      <c r="J186" s="22"/>
    </row>
    <row r="187" spans="1:10" s="23" customFormat="1" x14ac:dyDescent="0.25">
      <c r="A187" s="21"/>
      <c r="B187" s="34">
        <v>169</v>
      </c>
      <c r="C187" s="35">
        <v>33939</v>
      </c>
      <c r="D187" s="36">
        <v>25.24</v>
      </c>
      <c r="E187" s="37">
        <f t="shared" si="10"/>
        <v>1.2524</v>
      </c>
      <c r="F187" s="55">
        <f>ROUND(PRODUCT(E187:$E$577),7)</f>
        <v>2069.8139594999998</v>
      </c>
      <c r="G187" s="103"/>
      <c r="H187" s="7" t="str">
        <f t="shared" si="8"/>
        <v/>
      </c>
      <c r="I187" s="5" t="str">
        <f t="shared" si="9"/>
        <v/>
      </c>
      <c r="J187" s="22"/>
    </row>
    <row r="188" spans="1:10" s="23" customFormat="1" x14ac:dyDescent="0.25">
      <c r="A188" s="21"/>
      <c r="B188" s="34">
        <v>170</v>
      </c>
      <c r="C188" s="35">
        <v>33970</v>
      </c>
      <c r="D188" s="36">
        <v>30.35</v>
      </c>
      <c r="E188" s="37">
        <f t="shared" si="10"/>
        <v>1.3035000000000001</v>
      </c>
      <c r="F188" s="55">
        <f>ROUND(PRODUCT(E188:$E$577),7)</f>
        <v>1652.6780257999999</v>
      </c>
      <c r="G188" s="103"/>
      <c r="H188" s="7" t="str">
        <f t="shared" si="8"/>
        <v/>
      </c>
      <c r="I188" s="5" t="str">
        <f t="shared" si="9"/>
        <v/>
      </c>
      <c r="J188" s="22"/>
    </row>
    <row r="189" spans="1:10" s="23" customFormat="1" x14ac:dyDescent="0.25">
      <c r="A189" s="21"/>
      <c r="B189" s="34">
        <v>171</v>
      </c>
      <c r="C189" s="35">
        <v>34001</v>
      </c>
      <c r="D189" s="36">
        <v>24.98</v>
      </c>
      <c r="E189" s="37">
        <f t="shared" si="10"/>
        <v>1.2498</v>
      </c>
      <c r="F189" s="55">
        <f>ROUND(PRODUCT(E189:$E$577),7)</f>
        <v>1267.8772733000001</v>
      </c>
      <c r="G189" s="103"/>
      <c r="H189" s="7" t="str">
        <f t="shared" si="8"/>
        <v/>
      </c>
      <c r="I189" s="5" t="str">
        <f t="shared" si="9"/>
        <v/>
      </c>
      <c r="J189" s="22"/>
    </row>
    <row r="190" spans="1:10" s="23" customFormat="1" x14ac:dyDescent="0.25">
      <c r="A190" s="21"/>
      <c r="B190" s="34">
        <v>172</v>
      </c>
      <c r="C190" s="35">
        <v>34029</v>
      </c>
      <c r="D190" s="36">
        <v>27.26</v>
      </c>
      <c r="E190" s="37">
        <f t="shared" si="10"/>
        <v>1.2726</v>
      </c>
      <c r="F190" s="55">
        <f>ROUND(PRODUCT(E190:$E$577),7)</f>
        <v>1014.4641329</v>
      </c>
      <c r="G190" s="103"/>
      <c r="H190" s="7" t="str">
        <f t="shared" si="8"/>
        <v/>
      </c>
      <c r="I190" s="5" t="str">
        <f t="shared" si="9"/>
        <v/>
      </c>
      <c r="J190" s="22"/>
    </row>
    <row r="191" spans="1:10" s="23" customFormat="1" x14ac:dyDescent="0.25">
      <c r="A191" s="21"/>
      <c r="B191" s="34">
        <v>173</v>
      </c>
      <c r="C191" s="35">
        <v>34060</v>
      </c>
      <c r="D191" s="36">
        <v>27.75</v>
      </c>
      <c r="E191" s="37">
        <f t="shared" si="10"/>
        <v>1.2775000000000001</v>
      </c>
      <c r="F191" s="55">
        <f>ROUND(PRODUCT(E191:$E$577),7)</f>
        <v>797.15867739999999</v>
      </c>
      <c r="G191" s="103"/>
      <c r="H191" s="7" t="str">
        <f t="shared" si="8"/>
        <v/>
      </c>
      <c r="I191" s="5" t="str">
        <f t="shared" si="9"/>
        <v/>
      </c>
      <c r="J191" s="22"/>
    </row>
    <row r="192" spans="1:10" s="23" customFormat="1" x14ac:dyDescent="0.25">
      <c r="A192" s="21"/>
      <c r="B192" s="34">
        <v>174</v>
      </c>
      <c r="C192" s="35">
        <v>34090</v>
      </c>
      <c r="D192" s="36">
        <v>27.69</v>
      </c>
      <c r="E192" s="37">
        <f t="shared" si="10"/>
        <v>1.2768999999999999</v>
      </c>
      <c r="F192" s="55">
        <f>ROUND(PRODUCT(E192:$E$577),7)</f>
        <v>623.99896469999999</v>
      </c>
      <c r="G192" s="103"/>
      <c r="H192" s="7" t="str">
        <f t="shared" si="8"/>
        <v/>
      </c>
      <c r="I192" s="5" t="str">
        <f t="shared" si="9"/>
        <v/>
      </c>
      <c r="J192" s="22"/>
    </row>
    <row r="193" spans="1:10" s="23" customFormat="1" x14ac:dyDescent="0.25">
      <c r="A193" s="21"/>
      <c r="B193" s="34">
        <v>175</v>
      </c>
      <c r="C193" s="35">
        <v>34121</v>
      </c>
      <c r="D193" s="36">
        <v>30.07</v>
      </c>
      <c r="E193" s="37">
        <f t="shared" si="10"/>
        <v>1.3007</v>
      </c>
      <c r="F193" s="55">
        <f>ROUND(PRODUCT(E193:$E$577),7)</f>
        <v>488.68271970000001</v>
      </c>
      <c r="G193" s="103"/>
      <c r="H193" s="7" t="str">
        <f t="shared" si="8"/>
        <v/>
      </c>
      <c r="I193" s="5" t="str">
        <f t="shared" si="9"/>
        <v/>
      </c>
      <c r="J193" s="22"/>
    </row>
    <row r="194" spans="1:10" s="23" customFormat="1" x14ac:dyDescent="0.25">
      <c r="A194" s="21"/>
      <c r="B194" s="34">
        <v>176</v>
      </c>
      <c r="C194" s="44">
        <v>34151</v>
      </c>
      <c r="D194" s="36">
        <v>30.72</v>
      </c>
      <c r="E194" s="37">
        <f t="shared" si="10"/>
        <v>1.3071999999999999</v>
      </c>
      <c r="F194" s="55">
        <f>ROUND(PRODUCT(E194:$E$577),7)</f>
        <v>375.70748029999999</v>
      </c>
      <c r="G194" s="103"/>
      <c r="H194" s="7" t="str">
        <f>IF(G194="","",G194/(1000^2*2.75))</f>
        <v/>
      </c>
      <c r="I194" s="5" t="str">
        <f t="shared" si="9"/>
        <v/>
      </c>
      <c r="J194" s="22"/>
    </row>
    <row r="195" spans="1:10" s="23" customFormat="1" x14ac:dyDescent="0.25">
      <c r="A195" s="21"/>
      <c r="B195" s="45">
        <v>177</v>
      </c>
      <c r="C195" s="46">
        <v>34182</v>
      </c>
      <c r="D195" s="36">
        <v>32.96</v>
      </c>
      <c r="E195" s="37">
        <f t="shared" si="10"/>
        <v>1.3295999999999999</v>
      </c>
      <c r="F195" s="55">
        <f>ROUND(PRODUCT(E195:$E$577),7)</f>
        <v>287.41392309999998</v>
      </c>
      <c r="G195" s="106"/>
      <c r="H195" s="7" t="str">
        <f t="shared" ref="H195:H205" si="11">IF(G195="","",G195/(1000*2.75))</f>
        <v/>
      </c>
      <c r="I195" s="5" t="str">
        <f t="shared" si="9"/>
        <v/>
      </c>
      <c r="J195" s="22"/>
    </row>
    <row r="196" spans="1:10" s="23" customFormat="1" x14ac:dyDescent="0.25">
      <c r="A196" s="21"/>
      <c r="B196" s="34">
        <v>178</v>
      </c>
      <c r="C196" s="35">
        <v>34213</v>
      </c>
      <c r="D196" s="36">
        <v>35.69</v>
      </c>
      <c r="E196" s="37">
        <f t="shared" si="10"/>
        <v>1.3569</v>
      </c>
      <c r="F196" s="55">
        <f>ROUND(PRODUCT(E196:$E$577),7)</f>
        <v>216.16570630000001</v>
      </c>
      <c r="G196" s="106"/>
      <c r="H196" s="7" t="str">
        <f t="shared" si="11"/>
        <v/>
      </c>
      <c r="I196" s="5" t="str">
        <f t="shared" si="9"/>
        <v/>
      </c>
      <c r="J196" s="22"/>
    </row>
    <row r="197" spans="1:10" s="23" customFormat="1" x14ac:dyDescent="0.25">
      <c r="A197" s="21"/>
      <c r="B197" s="34">
        <v>179</v>
      </c>
      <c r="C197" s="35">
        <v>34243</v>
      </c>
      <c r="D197" s="36">
        <v>33.92</v>
      </c>
      <c r="E197" s="37">
        <f t="shared" si="10"/>
        <v>1.3391999999999999</v>
      </c>
      <c r="F197" s="55">
        <f>ROUND(PRODUCT(E197:$E$577),7)</f>
        <v>159.308502</v>
      </c>
      <c r="G197" s="106"/>
      <c r="H197" s="7" t="str">
        <f t="shared" si="11"/>
        <v/>
      </c>
      <c r="I197" s="5" t="str">
        <f t="shared" si="9"/>
        <v/>
      </c>
      <c r="J197" s="22"/>
    </row>
    <row r="198" spans="1:10" s="23" customFormat="1" x14ac:dyDescent="0.25">
      <c r="A198" s="21"/>
      <c r="B198" s="34">
        <v>180</v>
      </c>
      <c r="C198" s="35">
        <v>34274</v>
      </c>
      <c r="D198" s="36">
        <v>35.56</v>
      </c>
      <c r="E198" s="37">
        <f t="shared" si="10"/>
        <v>1.3555999999999999</v>
      </c>
      <c r="F198" s="55">
        <f>ROUND(PRODUCT(E198:$E$577),7)</f>
        <v>118.9579615</v>
      </c>
      <c r="G198" s="106"/>
      <c r="H198" s="7" t="str">
        <f t="shared" si="11"/>
        <v/>
      </c>
      <c r="I198" s="5" t="str">
        <f t="shared" si="9"/>
        <v/>
      </c>
      <c r="J198" s="22"/>
    </row>
    <row r="199" spans="1:10" s="23" customFormat="1" x14ac:dyDescent="0.25">
      <c r="A199" s="21"/>
      <c r="B199" s="39">
        <v>181</v>
      </c>
      <c r="C199" s="40" t="s">
        <v>8</v>
      </c>
      <c r="D199" s="41">
        <f>D200</f>
        <v>36.840000000000003</v>
      </c>
      <c r="E199" s="42" t="s">
        <v>9</v>
      </c>
      <c r="F199" s="56">
        <f>ROUND(PRODUCT(E199:$E$577),7)</f>
        <v>87.752996100000004</v>
      </c>
      <c r="G199" s="106"/>
      <c r="H199" s="7" t="str">
        <f t="shared" si="11"/>
        <v/>
      </c>
      <c r="I199" s="5" t="str">
        <f t="shared" si="9"/>
        <v/>
      </c>
      <c r="J199" s="22"/>
    </row>
    <row r="200" spans="1:10" s="23" customFormat="1" x14ac:dyDescent="0.25">
      <c r="A200" s="21"/>
      <c r="B200" s="34">
        <v>182</v>
      </c>
      <c r="C200" s="35">
        <v>34304</v>
      </c>
      <c r="D200" s="36">
        <v>36.840000000000003</v>
      </c>
      <c r="E200" s="37">
        <f t="shared" si="10"/>
        <v>1.3684000000000001</v>
      </c>
      <c r="F200" s="55">
        <f>ROUND(PRODUCT(E200:$E$577),7)</f>
        <v>87.752996100000004</v>
      </c>
      <c r="G200" s="106"/>
      <c r="H200" s="7" t="str">
        <f t="shared" si="11"/>
        <v/>
      </c>
      <c r="I200" s="5" t="str">
        <f t="shared" si="9"/>
        <v/>
      </c>
      <c r="J200" s="22"/>
    </row>
    <row r="201" spans="1:10" s="23" customFormat="1" x14ac:dyDescent="0.25">
      <c r="A201" s="21"/>
      <c r="B201" s="34">
        <v>183</v>
      </c>
      <c r="C201" s="35">
        <v>34335</v>
      </c>
      <c r="D201" s="36">
        <v>41.31</v>
      </c>
      <c r="E201" s="37">
        <f t="shared" si="10"/>
        <v>1.4131</v>
      </c>
      <c r="F201" s="55">
        <f>ROUND(PRODUCT(E201:$E$577),7)</f>
        <v>64.128175999999996</v>
      </c>
      <c r="G201" s="106"/>
      <c r="H201" s="7" t="str">
        <f t="shared" si="11"/>
        <v/>
      </c>
      <c r="I201" s="5" t="str">
        <f t="shared" si="9"/>
        <v/>
      </c>
      <c r="J201" s="22"/>
    </row>
    <row r="202" spans="1:10" s="23" customFormat="1" x14ac:dyDescent="0.25">
      <c r="A202" s="21"/>
      <c r="B202" s="34">
        <v>184</v>
      </c>
      <c r="C202" s="35">
        <v>34366</v>
      </c>
      <c r="D202" s="36">
        <v>40.270000000000003</v>
      </c>
      <c r="E202" s="37">
        <f t="shared" si="10"/>
        <v>1.4027000000000001</v>
      </c>
      <c r="F202" s="55">
        <f>ROUND(PRODUCT(E202:$E$577),7)</f>
        <v>45.381201599999997</v>
      </c>
      <c r="G202" s="106"/>
      <c r="H202" s="7" t="str">
        <f t="shared" si="11"/>
        <v/>
      </c>
      <c r="I202" s="5" t="str">
        <f t="shared" si="9"/>
        <v/>
      </c>
      <c r="J202" s="22"/>
    </row>
    <row r="203" spans="1:10" s="23" customFormat="1" x14ac:dyDescent="0.25">
      <c r="A203" s="21"/>
      <c r="B203" s="34">
        <v>185</v>
      </c>
      <c r="C203" s="35">
        <v>34394</v>
      </c>
      <c r="D203" s="36">
        <v>42.75</v>
      </c>
      <c r="E203" s="37">
        <f t="shared" si="10"/>
        <v>1.4275</v>
      </c>
      <c r="F203" s="55">
        <f>ROUND(PRODUCT(E203:$E$577),7)</f>
        <v>32.3527494</v>
      </c>
      <c r="G203" s="106"/>
      <c r="H203" s="7" t="str">
        <f t="shared" si="11"/>
        <v/>
      </c>
      <c r="I203" s="5" t="str">
        <f t="shared" si="9"/>
        <v/>
      </c>
      <c r="J203" s="22"/>
    </row>
    <row r="204" spans="1:10" s="23" customFormat="1" x14ac:dyDescent="0.25">
      <c r="A204" s="21"/>
      <c r="B204" s="34">
        <v>186</v>
      </c>
      <c r="C204" s="44">
        <v>34425</v>
      </c>
      <c r="D204" s="57">
        <v>42.68</v>
      </c>
      <c r="E204" s="58">
        <f t="shared" si="10"/>
        <v>1.4268000000000001</v>
      </c>
      <c r="F204" s="59">
        <f>ROUND(PRODUCT(E204:$E$577),7)</f>
        <v>22.663922500000002</v>
      </c>
      <c r="G204" s="106"/>
      <c r="H204" s="7" t="str">
        <f t="shared" si="11"/>
        <v/>
      </c>
      <c r="I204" s="5" t="str">
        <f t="shared" si="9"/>
        <v/>
      </c>
      <c r="J204" s="22"/>
    </row>
    <row r="205" spans="1:10" s="23" customFormat="1" x14ac:dyDescent="0.25">
      <c r="A205" s="21"/>
      <c r="B205" s="34">
        <v>187</v>
      </c>
      <c r="C205" s="44">
        <v>34455</v>
      </c>
      <c r="D205" s="57">
        <v>44.03</v>
      </c>
      <c r="E205" s="58">
        <f t="shared" ref="E205:E211" si="12">ROUND(1+D205/100,6)</f>
        <v>1.4402999999999999</v>
      </c>
      <c r="F205" s="59">
        <f>ROUND(PRODUCT(E205:$E$577),7)</f>
        <v>15.8844425</v>
      </c>
      <c r="G205" s="106"/>
      <c r="H205" s="7" t="str">
        <f t="shared" si="11"/>
        <v/>
      </c>
      <c r="I205" s="5" t="str">
        <f t="shared" si="9"/>
        <v/>
      </c>
      <c r="J205" s="22"/>
    </row>
    <row r="206" spans="1:10" s="23" customFormat="1" x14ac:dyDescent="0.25">
      <c r="A206" s="21"/>
      <c r="B206" s="34">
        <v>188</v>
      </c>
      <c r="C206" s="44">
        <v>34486</v>
      </c>
      <c r="D206" s="57">
        <v>47.43</v>
      </c>
      <c r="E206" s="58">
        <f>ROUND(1+D206/100,6)</f>
        <v>1.4742999999999999</v>
      </c>
      <c r="F206" s="59">
        <f>ROUND(PRODUCT(E206:$E$577),7)</f>
        <v>11.028565199999999</v>
      </c>
      <c r="G206" s="106"/>
      <c r="H206" s="7" t="str">
        <f>IF(G206="","",G206/(1000*2.75))</f>
        <v/>
      </c>
      <c r="I206" s="5" t="str">
        <f>IF(G206="","",IF(H206="","",ROUND(H206*F206,2)))</f>
        <v/>
      </c>
      <c r="J206" s="22"/>
    </row>
    <row r="207" spans="1:10" s="23" customFormat="1" x14ac:dyDescent="0.25">
      <c r="A207" s="21"/>
      <c r="B207" s="34">
        <v>189</v>
      </c>
      <c r="C207" s="44">
        <v>34516</v>
      </c>
      <c r="D207" s="57">
        <v>6.84</v>
      </c>
      <c r="E207" s="58">
        <f>ROUND(1+D207/100,6)</f>
        <v>1.0684</v>
      </c>
      <c r="F207" s="59">
        <f>ROUND(PRODUCT(E207:$E$577),7)</f>
        <v>7.4805434999999996</v>
      </c>
      <c r="G207" s="102"/>
      <c r="H207" s="17"/>
      <c r="I207" s="5" t="str">
        <f>IF(G207="","",ROUND(G207*F207,2))</f>
        <v/>
      </c>
      <c r="J207" s="22"/>
    </row>
    <row r="208" spans="1:10" s="23" customFormat="1" x14ac:dyDescent="0.25">
      <c r="A208" s="21"/>
      <c r="B208" s="34">
        <v>190</v>
      </c>
      <c r="C208" s="44">
        <v>34547</v>
      </c>
      <c r="D208" s="57">
        <v>1.86</v>
      </c>
      <c r="E208" s="58">
        <f>ROUND(1+D208/100,6)</f>
        <v>1.0185999999999999</v>
      </c>
      <c r="F208" s="59">
        <f>ROUND(PRODUCT(E208:$E$577),7)</f>
        <v>7.0016318000000002</v>
      </c>
      <c r="G208" s="102"/>
      <c r="H208" s="18"/>
      <c r="I208" s="5" t="str">
        <f t="shared" ref="I208:I217" si="13">IF(G208="","",ROUND(G208*F208,2))</f>
        <v/>
      </c>
      <c r="J208" s="22"/>
    </row>
    <row r="209" spans="1:10" s="23" customFormat="1" x14ac:dyDescent="0.25">
      <c r="A209" s="21"/>
      <c r="B209" s="34">
        <v>191</v>
      </c>
      <c r="C209" s="35">
        <v>34578</v>
      </c>
      <c r="D209" s="36">
        <v>1.53</v>
      </c>
      <c r="E209" s="37">
        <f>ROUND(1+D209/100,6)</f>
        <v>1.0153000000000001</v>
      </c>
      <c r="F209" s="55">
        <f>ROUND(PRODUCT(E209:$E$577),7)</f>
        <v>6.8737795000000004</v>
      </c>
      <c r="G209" s="102"/>
      <c r="H209" s="8"/>
      <c r="I209" s="5" t="str">
        <f t="shared" si="13"/>
        <v/>
      </c>
      <c r="J209" s="22"/>
    </row>
    <row r="210" spans="1:10" s="23" customFormat="1" x14ac:dyDescent="0.25">
      <c r="A210" s="21"/>
      <c r="B210" s="34">
        <v>192</v>
      </c>
      <c r="C210" s="35">
        <v>34608</v>
      </c>
      <c r="D210" s="36">
        <v>2.62</v>
      </c>
      <c r="E210" s="37">
        <f t="shared" si="12"/>
        <v>1.0262</v>
      </c>
      <c r="F210" s="55">
        <f>ROUND(PRODUCT(E210:$E$577),7)</f>
        <v>6.7701954999999998</v>
      </c>
      <c r="G210" s="102"/>
      <c r="H210" s="8"/>
      <c r="I210" s="5" t="str">
        <f t="shared" si="13"/>
        <v/>
      </c>
      <c r="J210" s="22"/>
    </row>
    <row r="211" spans="1:10" s="23" customFormat="1" x14ac:dyDescent="0.25">
      <c r="A211" s="21"/>
      <c r="B211" s="34">
        <v>193</v>
      </c>
      <c r="C211" s="35">
        <v>34639</v>
      </c>
      <c r="D211" s="36">
        <v>2.81</v>
      </c>
      <c r="E211" s="37">
        <f t="shared" si="12"/>
        <v>1.0281</v>
      </c>
      <c r="F211" s="55">
        <f>ROUND(PRODUCT(E211:$E$577),7)</f>
        <v>6.5973451000000001</v>
      </c>
      <c r="G211" s="102"/>
      <c r="H211" s="8"/>
      <c r="I211" s="5" t="str">
        <f t="shared" si="13"/>
        <v/>
      </c>
      <c r="J211" s="22"/>
    </row>
    <row r="212" spans="1:10" s="23" customFormat="1" x14ac:dyDescent="0.25">
      <c r="A212" s="21"/>
      <c r="B212" s="39">
        <v>194</v>
      </c>
      <c r="C212" s="40" t="s">
        <v>8</v>
      </c>
      <c r="D212" s="41">
        <f>D213</f>
        <v>1.71</v>
      </c>
      <c r="E212" s="42" t="s">
        <v>9</v>
      </c>
      <c r="F212" s="56">
        <f>ROUND(PRODUCT(E212:$E$577),7)</f>
        <v>6.4170267000000001</v>
      </c>
      <c r="G212" s="102"/>
      <c r="H212" s="8"/>
      <c r="I212" s="5" t="str">
        <f t="shared" si="13"/>
        <v/>
      </c>
      <c r="J212" s="22"/>
    </row>
    <row r="213" spans="1:10" s="23" customFormat="1" x14ac:dyDescent="0.25">
      <c r="A213" s="21"/>
      <c r="B213" s="34">
        <v>195</v>
      </c>
      <c r="C213" s="35">
        <v>34669</v>
      </c>
      <c r="D213" s="36">
        <v>1.71</v>
      </c>
      <c r="E213" s="37">
        <f t="shared" ref="E213:E224" si="14">ROUND(1+D213/100,6)</f>
        <v>1.0170999999999999</v>
      </c>
      <c r="F213" s="55">
        <f>ROUND(PRODUCT(E213:$E$577),7)</f>
        <v>6.4170267000000001</v>
      </c>
      <c r="G213" s="102"/>
      <c r="H213" s="8"/>
      <c r="I213" s="5" t="str">
        <f t="shared" si="13"/>
        <v/>
      </c>
      <c r="J213" s="22"/>
    </row>
    <row r="214" spans="1:10" s="23" customFormat="1" x14ac:dyDescent="0.25">
      <c r="A214" s="21"/>
      <c r="B214" s="34">
        <v>196</v>
      </c>
      <c r="C214" s="35">
        <v>34700</v>
      </c>
      <c r="D214" s="36">
        <v>1.7</v>
      </c>
      <c r="E214" s="37">
        <f t="shared" si="14"/>
        <v>1.0169999999999999</v>
      </c>
      <c r="F214" s="55">
        <f>ROUND(PRODUCT(E214:$E$577),7)</f>
        <v>6.3091404000000004</v>
      </c>
      <c r="G214" s="102"/>
      <c r="H214" s="8"/>
      <c r="I214" s="5" t="str">
        <f t="shared" si="13"/>
        <v/>
      </c>
      <c r="J214" s="22"/>
    </row>
    <row r="215" spans="1:10" s="23" customFormat="1" x14ac:dyDescent="0.25">
      <c r="A215" s="21"/>
      <c r="B215" s="34">
        <v>197</v>
      </c>
      <c r="C215" s="35">
        <v>34731</v>
      </c>
      <c r="D215" s="36">
        <v>1.02</v>
      </c>
      <c r="E215" s="37">
        <f t="shared" si="14"/>
        <v>1.0102</v>
      </c>
      <c r="F215" s="55">
        <f>ROUND(PRODUCT(E215:$E$577),7)</f>
        <v>6.2036778000000004</v>
      </c>
      <c r="G215" s="102"/>
      <c r="H215" s="8"/>
      <c r="I215" s="5" t="str">
        <f t="shared" si="13"/>
        <v/>
      </c>
      <c r="J215" s="22"/>
    </row>
    <row r="216" spans="1:10" s="23" customFormat="1" x14ac:dyDescent="0.25">
      <c r="A216" s="21"/>
      <c r="B216" s="34">
        <v>198</v>
      </c>
      <c r="C216" s="35">
        <v>34759</v>
      </c>
      <c r="D216" s="36">
        <v>1.55</v>
      </c>
      <c r="E216" s="37">
        <f t="shared" si="14"/>
        <v>1.0155000000000001</v>
      </c>
      <c r="F216" s="55">
        <f>ROUND(PRODUCT(E216:$E$577),7)</f>
        <v>6.1410391999999998</v>
      </c>
      <c r="G216" s="102"/>
      <c r="H216" s="8"/>
      <c r="I216" s="5" t="str">
        <f t="shared" si="13"/>
        <v/>
      </c>
      <c r="J216" s="22"/>
    </row>
    <row r="217" spans="1:10" s="23" customFormat="1" x14ac:dyDescent="0.25">
      <c r="A217" s="21"/>
      <c r="B217" s="34">
        <v>199</v>
      </c>
      <c r="C217" s="35">
        <v>34790</v>
      </c>
      <c r="D217" s="36">
        <v>2.4300000000000002</v>
      </c>
      <c r="E217" s="37">
        <f t="shared" si="14"/>
        <v>1.0243</v>
      </c>
      <c r="F217" s="55">
        <f>ROUND(PRODUCT(E217:$E$577),7)</f>
        <v>6.0473059999999998</v>
      </c>
      <c r="G217" s="102"/>
      <c r="H217" s="8"/>
      <c r="I217" s="5" t="str">
        <f t="shared" si="13"/>
        <v/>
      </c>
      <c r="J217" s="22"/>
    </row>
    <row r="218" spans="1:10" s="23" customFormat="1" x14ac:dyDescent="0.25">
      <c r="A218" s="21"/>
      <c r="B218" s="34">
        <v>200</v>
      </c>
      <c r="C218" s="35">
        <v>34820</v>
      </c>
      <c r="D218" s="36">
        <v>2.67</v>
      </c>
      <c r="E218" s="37">
        <f t="shared" si="14"/>
        <v>1.0266999999999999</v>
      </c>
      <c r="F218" s="55">
        <f>ROUND(PRODUCT(E218:$E$577),7)</f>
        <v>5.9038425999999999</v>
      </c>
      <c r="G218" s="102"/>
      <c r="H218" s="8"/>
      <c r="I218" s="5" t="str">
        <f>IF(G218="","",ROUND(G218*F218,2))</f>
        <v/>
      </c>
      <c r="J218" s="22"/>
    </row>
    <row r="219" spans="1:10" s="23" customFormat="1" x14ac:dyDescent="0.25">
      <c r="A219" s="21"/>
      <c r="B219" s="34">
        <v>201</v>
      </c>
      <c r="C219" s="35">
        <v>34851</v>
      </c>
      <c r="D219" s="36">
        <v>2.2599999999999998</v>
      </c>
      <c r="E219" s="37">
        <f t="shared" si="14"/>
        <v>1.0226</v>
      </c>
      <c r="F219" s="55">
        <f>ROUND(PRODUCT(E219:$E$577),7)</f>
        <v>5.7503093999999999</v>
      </c>
      <c r="G219" s="102"/>
      <c r="H219" s="8"/>
      <c r="I219" s="5" t="str">
        <f t="shared" ref="I219:I271" si="15">IF(G219="","",ROUND(G219*F219,2))</f>
        <v/>
      </c>
      <c r="J219" s="22"/>
    </row>
    <row r="220" spans="1:10" s="23" customFormat="1" x14ac:dyDescent="0.25">
      <c r="A220" s="21"/>
      <c r="B220" s="34">
        <v>202</v>
      </c>
      <c r="C220" s="35">
        <v>34881</v>
      </c>
      <c r="D220" s="36">
        <v>2.36</v>
      </c>
      <c r="E220" s="37">
        <f t="shared" si="14"/>
        <v>1.0236000000000001</v>
      </c>
      <c r="F220" s="55">
        <f>ROUND(PRODUCT(E220:$E$577),7)</f>
        <v>5.6232245000000001</v>
      </c>
      <c r="G220" s="102"/>
      <c r="H220" s="8"/>
      <c r="I220" s="5" t="str">
        <f t="shared" si="15"/>
        <v/>
      </c>
      <c r="J220" s="22"/>
    </row>
    <row r="221" spans="1:10" s="23" customFormat="1" x14ac:dyDescent="0.25">
      <c r="A221" s="21"/>
      <c r="B221" s="34">
        <v>203</v>
      </c>
      <c r="C221" s="35">
        <v>34912</v>
      </c>
      <c r="D221" s="36">
        <v>0.99</v>
      </c>
      <c r="E221" s="37">
        <f t="shared" si="14"/>
        <v>1.0099</v>
      </c>
      <c r="F221" s="55">
        <f>ROUND(PRODUCT(E221:$E$577),7)</f>
        <v>5.4935761000000003</v>
      </c>
      <c r="G221" s="102"/>
      <c r="H221" s="8"/>
      <c r="I221" s="5" t="str">
        <f t="shared" si="15"/>
        <v/>
      </c>
      <c r="J221" s="22"/>
    </row>
    <row r="222" spans="1:10" s="23" customFormat="1" x14ac:dyDescent="0.25">
      <c r="A222" s="21"/>
      <c r="B222" s="34">
        <v>204</v>
      </c>
      <c r="C222" s="35">
        <v>34943</v>
      </c>
      <c r="D222" s="36">
        <v>0.99</v>
      </c>
      <c r="E222" s="37">
        <f t="shared" si="14"/>
        <v>1.0099</v>
      </c>
      <c r="F222" s="55">
        <f>ROUND(PRODUCT(E222:$E$577),7)</f>
        <v>5.4397228000000002</v>
      </c>
      <c r="G222" s="102"/>
      <c r="H222" s="8"/>
      <c r="I222" s="5" t="str">
        <f t="shared" si="15"/>
        <v/>
      </c>
      <c r="J222" s="22"/>
    </row>
    <row r="223" spans="1:10" s="23" customFormat="1" x14ac:dyDescent="0.25">
      <c r="A223" s="21"/>
      <c r="B223" s="34">
        <v>205</v>
      </c>
      <c r="C223" s="35">
        <v>34973</v>
      </c>
      <c r="D223" s="36">
        <v>1.41</v>
      </c>
      <c r="E223" s="37">
        <f t="shared" si="14"/>
        <v>1.0141</v>
      </c>
      <c r="F223" s="55">
        <f>ROUND(PRODUCT(E223:$E$577),7)</f>
        <v>5.3863975000000002</v>
      </c>
      <c r="G223" s="102"/>
      <c r="H223" s="8"/>
      <c r="I223" s="5" t="str">
        <f t="shared" si="15"/>
        <v/>
      </c>
      <c r="J223" s="22"/>
    </row>
    <row r="224" spans="1:10" s="23" customFormat="1" x14ac:dyDescent="0.25">
      <c r="A224" s="21"/>
      <c r="B224" s="34">
        <v>206</v>
      </c>
      <c r="C224" s="35">
        <v>35004</v>
      </c>
      <c r="D224" s="36">
        <v>1.47</v>
      </c>
      <c r="E224" s="37">
        <f t="shared" si="14"/>
        <v>1.0146999999999999</v>
      </c>
      <c r="F224" s="55">
        <f>ROUND(PRODUCT(E224:$E$577),7)</f>
        <v>5.3115053000000003</v>
      </c>
      <c r="G224" s="102"/>
      <c r="H224" s="8"/>
      <c r="I224" s="5" t="str">
        <f t="shared" si="15"/>
        <v/>
      </c>
      <c r="J224" s="22"/>
    </row>
    <row r="225" spans="1:10" s="23" customFormat="1" x14ac:dyDescent="0.25">
      <c r="A225" s="21"/>
      <c r="B225" s="39">
        <v>207</v>
      </c>
      <c r="C225" s="40" t="s">
        <v>8</v>
      </c>
      <c r="D225" s="41">
        <v>1.56</v>
      </c>
      <c r="E225" s="42" t="s">
        <v>9</v>
      </c>
      <c r="F225" s="56">
        <f>ROUND(PRODUCT(E225:$E$577),7)</f>
        <v>5.2345572999999996</v>
      </c>
      <c r="G225" s="102"/>
      <c r="H225" s="8"/>
      <c r="I225" s="5" t="str">
        <f t="shared" si="15"/>
        <v/>
      </c>
      <c r="J225" s="22"/>
    </row>
    <row r="226" spans="1:10" s="23" customFormat="1" x14ac:dyDescent="0.25">
      <c r="A226" s="21"/>
      <c r="B226" s="34">
        <v>208</v>
      </c>
      <c r="C226" s="35">
        <v>35034</v>
      </c>
      <c r="D226" s="36">
        <v>1.56</v>
      </c>
      <c r="E226" s="37">
        <f t="shared" ref="E226:E276" si="16">ROUND(1+D226/100,6)</f>
        <v>1.0156000000000001</v>
      </c>
      <c r="F226" s="55">
        <f>ROUND(PRODUCT(E226:$E$577),7)</f>
        <v>5.2345572999999996</v>
      </c>
      <c r="G226" s="102"/>
      <c r="H226" s="8"/>
      <c r="I226" s="5" t="str">
        <f t="shared" si="15"/>
        <v/>
      </c>
      <c r="J226" s="22"/>
    </row>
    <row r="227" spans="1:10" s="23" customFormat="1" x14ac:dyDescent="0.25">
      <c r="A227" s="21"/>
      <c r="B227" s="34">
        <v>209</v>
      </c>
      <c r="C227" s="35">
        <v>35065</v>
      </c>
      <c r="D227" s="36">
        <v>1.34</v>
      </c>
      <c r="E227" s="37">
        <f t="shared" si="16"/>
        <v>1.0134000000000001</v>
      </c>
      <c r="F227" s="55">
        <f>ROUND(PRODUCT(E227:$E$577),7)</f>
        <v>5.1541525000000004</v>
      </c>
      <c r="G227" s="102"/>
      <c r="H227" s="8"/>
      <c r="I227" s="5" t="str">
        <f t="shared" si="15"/>
        <v/>
      </c>
      <c r="J227" s="22"/>
    </row>
    <row r="228" spans="1:10" s="23" customFormat="1" x14ac:dyDescent="0.25">
      <c r="A228" s="21"/>
      <c r="B228" s="34">
        <v>210</v>
      </c>
      <c r="C228" s="35">
        <v>35096</v>
      </c>
      <c r="D228" s="36">
        <v>1.03</v>
      </c>
      <c r="E228" s="37">
        <f t="shared" si="16"/>
        <v>1.0103</v>
      </c>
      <c r="F228" s="55">
        <f>ROUND(PRODUCT(E228:$E$577),7)</f>
        <v>5.0860000999999997</v>
      </c>
      <c r="G228" s="102"/>
      <c r="H228" s="8"/>
      <c r="I228" s="5" t="str">
        <f t="shared" si="15"/>
        <v/>
      </c>
      <c r="J228" s="22"/>
    </row>
    <row r="229" spans="1:10" s="23" customFormat="1" x14ac:dyDescent="0.25">
      <c r="A229" s="21"/>
      <c r="B229" s="34">
        <v>211</v>
      </c>
      <c r="C229" s="35">
        <v>35125</v>
      </c>
      <c r="D229" s="36">
        <v>0.35</v>
      </c>
      <c r="E229" s="37">
        <f t="shared" si="16"/>
        <v>1.0035000000000001</v>
      </c>
      <c r="F229" s="55">
        <f>ROUND(PRODUCT(E229:$E$577),7)</f>
        <v>5.0341484000000003</v>
      </c>
      <c r="G229" s="102"/>
      <c r="H229" s="8"/>
      <c r="I229" s="5" t="str">
        <f t="shared" si="15"/>
        <v/>
      </c>
      <c r="J229" s="22"/>
    </row>
    <row r="230" spans="1:10" s="23" customFormat="1" x14ac:dyDescent="0.25">
      <c r="A230" s="21"/>
      <c r="B230" s="34">
        <v>212</v>
      </c>
      <c r="C230" s="35">
        <v>35156</v>
      </c>
      <c r="D230" s="36">
        <v>1.26</v>
      </c>
      <c r="E230" s="37">
        <f t="shared" si="16"/>
        <v>1.0125999999999999</v>
      </c>
      <c r="F230" s="55">
        <f>ROUND(PRODUCT(E230:$E$577),7)</f>
        <v>5.0165902999999998</v>
      </c>
      <c r="G230" s="102"/>
      <c r="H230" s="8"/>
      <c r="I230" s="5" t="str">
        <f t="shared" si="15"/>
        <v/>
      </c>
      <c r="J230" s="22"/>
    </row>
    <row r="231" spans="1:10" s="23" customFormat="1" x14ac:dyDescent="0.25">
      <c r="A231" s="21"/>
      <c r="B231" s="34">
        <v>213</v>
      </c>
      <c r="C231" s="35">
        <v>35186</v>
      </c>
      <c r="D231" s="36">
        <v>1.22</v>
      </c>
      <c r="E231" s="37">
        <f t="shared" si="16"/>
        <v>1.0122</v>
      </c>
      <c r="F231" s="55">
        <f>ROUND(PRODUCT(E231:$E$577),7)</f>
        <v>4.9541677999999996</v>
      </c>
      <c r="G231" s="102"/>
      <c r="H231" s="8"/>
      <c r="I231" s="5" t="str">
        <f t="shared" si="15"/>
        <v/>
      </c>
      <c r="J231" s="22"/>
    </row>
    <row r="232" spans="1:10" s="23" customFormat="1" x14ac:dyDescent="0.25">
      <c r="A232" s="21"/>
      <c r="B232" s="34">
        <v>214</v>
      </c>
      <c r="C232" s="35">
        <v>35217</v>
      </c>
      <c r="D232" s="36">
        <v>1.19</v>
      </c>
      <c r="E232" s="37">
        <f t="shared" si="16"/>
        <v>1.0119</v>
      </c>
      <c r="F232" s="55">
        <f>ROUND(PRODUCT(E232:$E$577),7)</f>
        <v>4.8944554</v>
      </c>
      <c r="G232" s="102"/>
      <c r="H232" s="8"/>
      <c r="I232" s="5" t="str">
        <f t="shared" si="15"/>
        <v/>
      </c>
      <c r="J232" s="22"/>
    </row>
    <row r="233" spans="1:10" s="23" customFormat="1" x14ac:dyDescent="0.25">
      <c r="A233" s="21"/>
      <c r="B233" s="34">
        <v>215</v>
      </c>
      <c r="C233" s="35">
        <v>35247</v>
      </c>
      <c r="D233" s="36">
        <v>1.1100000000000001</v>
      </c>
      <c r="E233" s="37">
        <f t="shared" si="16"/>
        <v>1.0111000000000001</v>
      </c>
      <c r="F233" s="55">
        <f>ROUND(PRODUCT(E233:$E$577),7)</f>
        <v>4.8368963999999997</v>
      </c>
      <c r="G233" s="102"/>
      <c r="H233" s="8"/>
      <c r="I233" s="5" t="str">
        <f t="shared" si="15"/>
        <v/>
      </c>
      <c r="J233" s="22"/>
    </row>
    <row r="234" spans="1:10" s="23" customFormat="1" x14ac:dyDescent="0.25">
      <c r="A234" s="21"/>
      <c r="B234" s="34">
        <v>216</v>
      </c>
      <c r="C234" s="35">
        <v>35278</v>
      </c>
      <c r="D234" s="36">
        <v>0.44</v>
      </c>
      <c r="E234" s="37">
        <f t="shared" si="16"/>
        <v>1.0044</v>
      </c>
      <c r="F234" s="55">
        <f>ROUND(PRODUCT(E234:$E$577),7)</f>
        <v>4.7837962000000003</v>
      </c>
      <c r="G234" s="102"/>
      <c r="H234" s="8"/>
      <c r="I234" s="5" t="str">
        <f t="shared" si="15"/>
        <v/>
      </c>
      <c r="J234" s="22"/>
    </row>
    <row r="235" spans="1:10" s="23" customFormat="1" x14ac:dyDescent="0.25">
      <c r="A235" s="21"/>
      <c r="B235" s="34">
        <v>217</v>
      </c>
      <c r="C235" s="35">
        <v>35309</v>
      </c>
      <c r="D235" s="36">
        <v>0.15</v>
      </c>
      <c r="E235" s="37">
        <f t="shared" si="16"/>
        <v>1.0015000000000001</v>
      </c>
      <c r="F235" s="55">
        <f>ROUND(PRODUCT(E235:$E$577),7)</f>
        <v>4.7628396999999998</v>
      </c>
      <c r="G235" s="102"/>
      <c r="H235" s="8"/>
      <c r="I235" s="5" t="str">
        <f t="shared" si="15"/>
        <v/>
      </c>
      <c r="J235" s="22"/>
    </row>
    <row r="236" spans="1:10" s="23" customFormat="1" x14ac:dyDescent="0.25">
      <c r="A236" s="21"/>
      <c r="B236" s="34">
        <v>218</v>
      </c>
      <c r="C236" s="35">
        <v>35339</v>
      </c>
      <c r="D236" s="36">
        <v>0.3</v>
      </c>
      <c r="E236" s="37">
        <f t="shared" si="16"/>
        <v>1.0029999999999999</v>
      </c>
      <c r="F236" s="55">
        <f>ROUND(PRODUCT(E236:$E$577),7)</f>
        <v>4.7557061999999997</v>
      </c>
      <c r="G236" s="102"/>
      <c r="H236" s="8"/>
      <c r="I236" s="5" t="str">
        <f t="shared" si="15"/>
        <v/>
      </c>
      <c r="J236" s="22"/>
    </row>
    <row r="237" spans="1:10" s="23" customFormat="1" x14ac:dyDescent="0.25">
      <c r="A237" s="21"/>
      <c r="B237" s="34">
        <v>219</v>
      </c>
      <c r="C237" s="35">
        <v>35370</v>
      </c>
      <c r="D237" s="36">
        <v>0.32</v>
      </c>
      <c r="E237" s="37">
        <f t="shared" si="16"/>
        <v>1.0032000000000001</v>
      </c>
      <c r="F237" s="55">
        <f>ROUND(PRODUCT(E237:$E$577),7)</f>
        <v>4.7414816999999996</v>
      </c>
      <c r="G237" s="102"/>
      <c r="H237" s="8"/>
      <c r="I237" s="5" t="str">
        <f t="shared" si="15"/>
        <v/>
      </c>
      <c r="J237" s="22"/>
    </row>
    <row r="238" spans="1:10" s="23" customFormat="1" x14ac:dyDescent="0.25">
      <c r="A238" s="21"/>
      <c r="B238" s="39">
        <v>220</v>
      </c>
      <c r="C238" s="40" t="s">
        <v>8</v>
      </c>
      <c r="D238" s="41">
        <f>D239</f>
        <v>0.47</v>
      </c>
      <c r="E238" s="42" t="s">
        <v>9</v>
      </c>
      <c r="F238" s="56">
        <f>ROUND(PRODUCT(E238:$E$577),7)</f>
        <v>4.7263574000000004</v>
      </c>
      <c r="G238" s="102"/>
      <c r="H238" s="8"/>
      <c r="I238" s="5" t="str">
        <f t="shared" si="15"/>
        <v/>
      </c>
      <c r="J238" s="22"/>
    </row>
    <row r="239" spans="1:10" s="23" customFormat="1" x14ac:dyDescent="0.25">
      <c r="A239" s="21"/>
      <c r="B239" s="34">
        <v>221</v>
      </c>
      <c r="C239" s="35">
        <v>35400</v>
      </c>
      <c r="D239" s="36">
        <v>0.47</v>
      </c>
      <c r="E239" s="37">
        <f t="shared" si="16"/>
        <v>1.0046999999999999</v>
      </c>
      <c r="F239" s="55">
        <f>ROUND(PRODUCT(E239:$E$577),7)</f>
        <v>4.7263574000000004</v>
      </c>
      <c r="G239" s="102"/>
      <c r="H239" s="8"/>
      <c r="I239" s="5" t="str">
        <f t="shared" si="15"/>
        <v/>
      </c>
      <c r="J239" s="22"/>
    </row>
    <row r="240" spans="1:10" s="23" customFormat="1" x14ac:dyDescent="0.25">
      <c r="A240" s="21"/>
      <c r="B240" s="34">
        <v>222</v>
      </c>
      <c r="C240" s="35">
        <v>35431</v>
      </c>
      <c r="D240" s="36">
        <v>1.18</v>
      </c>
      <c r="E240" s="37">
        <f t="shared" si="16"/>
        <v>1.0118</v>
      </c>
      <c r="F240" s="55">
        <f>ROUND(PRODUCT(E240:$E$577),7)</f>
        <v>4.7042473999999999</v>
      </c>
      <c r="G240" s="102"/>
      <c r="H240" s="8"/>
      <c r="I240" s="5" t="str">
        <f t="shared" si="15"/>
        <v/>
      </c>
      <c r="J240" s="22"/>
    </row>
    <row r="241" spans="1:10" s="23" customFormat="1" x14ac:dyDescent="0.25">
      <c r="A241" s="21"/>
      <c r="B241" s="34">
        <v>223</v>
      </c>
      <c r="C241" s="35">
        <v>35462</v>
      </c>
      <c r="D241" s="36">
        <v>0.5</v>
      </c>
      <c r="E241" s="37">
        <f t="shared" si="16"/>
        <v>1.0049999999999999</v>
      </c>
      <c r="F241" s="55">
        <f>ROUND(PRODUCT(E241:$E$577),7)</f>
        <v>4.6493846999999997</v>
      </c>
      <c r="G241" s="102"/>
      <c r="H241" s="8"/>
      <c r="I241" s="5" t="str">
        <f t="shared" si="15"/>
        <v/>
      </c>
      <c r="J241" s="22"/>
    </row>
    <row r="242" spans="1:10" s="23" customFormat="1" x14ac:dyDescent="0.25">
      <c r="A242" s="21"/>
      <c r="B242" s="34">
        <v>224</v>
      </c>
      <c r="C242" s="35">
        <v>35490</v>
      </c>
      <c r="D242" s="36">
        <v>0.51</v>
      </c>
      <c r="E242" s="37">
        <f t="shared" si="16"/>
        <v>1.0051000000000001</v>
      </c>
      <c r="F242" s="55">
        <f>ROUND(PRODUCT(E242:$E$577),7)</f>
        <v>4.6262534000000004</v>
      </c>
      <c r="G242" s="102"/>
      <c r="H242" s="8"/>
      <c r="I242" s="5" t="str">
        <f t="shared" si="15"/>
        <v/>
      </c>
      <c r="J242" s="22"/>
    </row>
    <row r="243" spans="1:10" s="23" customFormat="1" x14ac:dyDescent="0.25">
      <c r="A243" s="21"/>
      <c r="B243" s="34">
        <v>225</v>
      </c>
      <c r="C243" s="35">
        <v>35521</v>
      </c>
      <c r="D243" s="36">
        <v>0.88</v>
      </c>
      <c r="E243" s="37">
        <f t="shared" si="16"/>
        <v>1.0087999999999999</v>
      </c>
      <c r="F243" s="55">
        <f>ROUND(PRODUCT(E243:$E$577),7)</f>
        <v>4.6027791999999996</v>
      </c>
      <c r="G243" s="102"/>
      <c r="H243" s="8"/>
      <c r="I243" s="5" t="str">
        <f t="shared" si="15"/>
        <v/>
      </c>
      <c r="J243" s="22"/>
    </row>
    <row r="244" spans="1:10" s="23" customFormat="1" x14ac:dyDescent="0.25">
      <c r="A244" s="21"/>
      <c r="B244" s="34">
        <v>226</v>
      </c>
      <c r="C244" s="35">
        <v>35551</v>
      </c>
      <c r="D244" s="36">
        <v>0.41</v>
      </c>
      <c r="E244" s="37">
        <f t="shared" si="16"/>
        <v>1.0041</v>
      </c>
      <c r="F244" s="55">
        <f>ROUND(PRODUCT(E244:$E$577),7)</f>
        <v>4.5626281000000004</v>
      </c>
      <c r="G244" s="102"/>
      <c r="H244" s="8"/>
      <c r="I244" s="5" t="str">
        <f t="shared" si="15"/>
        <v/>
      </c>
      <c r="J244" s="22"/>
    </row>
    <row r="245" spans="1:10" s="23" customFormat="1" x14ac:dyDescent="0.25">
      <c r="A245" s="21"/>
      <c r="B245" s="34">
        <v>227</v>
      </c>
      <c r="C245" s="35">
        <v>35582</v>
      </c>
      <c r="D245" s="36">
        <v>0.54</v>
      </c>
      <c r="E245" s="37">
        <f t="shared" si="16"/>
        <v>1.0054000000000001</v>
      </c>
      <c r="F245" s="55">
        <f>ROUND(PRODUCT(E245:$E$577),7)</f>
        <v>4.5439977000000003</v>
      </c>
      <c r="G245" s="102"/>
      <c r="H245" s="8"/>
      <c r="I245" s="5" t="str">
        <f t="shared" si="15"/>
        <v/>
      </c>
      <c r="J245" s="22"/>
    </row>
    <row r="246" spans="1:10" s="23" customFormat="1" x14ac:dyDescent="0.25">
      <c r="A246" s="21"/>
      <c r="B246" s="34">
        <v>228</v>
      </c>
      <c r="C246" s="35">
        <v>35612</v>
      </c>
      <c r="D246" s="36">
        <v>0.22</v>
      </c>
      <c r="E246" s="37">
        <f t="shared" si="16"/>
        <v>1.0022</v>
      </c>
      <c r="F246" s="55">
        <f>ROUND(PRODUCT(E246:$E$577),7)</f>
        <v>4.5195919</v>
      </c>
      <c r="G246" s="102"/>
      <c r="H246" s="8"/>
      <c r="I246" s="5" t="str">
        <f t="shared" si="15"/>
        <v/>
      </c>
      <c r="J246" s="22"/>
    </row>
    <row r="247" spans="1:10" s="23" customFormat="1" x14ac:dyDescent="0.25">
      <c r="A247" s="21"/>
      <c r="B247" s="34">
        <v>229</v>
      </c>
      <c r="C247" s="35">
        <v>35643</v>
      </c>
      <c r="D247" s="36">
        <v>-0.02</v>
      </c>
      <c r="E247" s="37">
        <f t="shared" si="16"/>
        <v>0.99980000000000002</v>
      </c>
      <c r="F247" s="55">
        <f>ROUND(PRODUCT(E247:$E$577),7)</f>
        <v>4.5096707</v>
      </c>
      <c r="G247" s="102"/>
      <c r="H247" s="8"/>
      <c r="I247" s="5" t="str">
        <f t="shared" si="15"/>
        <v/>
      </c>
      <c r="J247" s="22"/>
    </row>
    <row r="248" spans="1:10" s="23" customFormat="1" x14ac:dyDescent="0.25">
      <c r="A248" s="21"/>
      <c r="B248" s="34">
        <v>230</v>
      </c>
      <c r="C248" s="35">
        <v>35674</v>
      </c>
      <c r="D248" s="36">
        <v>0.06</v>
      </c>
      <c r="E248" s="37">
        <f t="shared" si="16"/>
        <v>1.0005999999999999</v>
      </c>
      <c r="F248" s="55">
        <f>ROUND(PRODUCT(E248:$E$577),7)</f>
        <v>4.5105728000000003</v>
      </c>
      <c r="G248" s="102"/>
      <c r="H248" s="8"/>
      <c r="I248" s="5" t="str">
        <f t="shared" si="15"/>
        <v/>
      </c>
      <c r="J248" s="22"/>
    </row>
    <row r="249" spans="1:10" s="23" customFormat="1" x14ac:dyDescent="0.25">
      <c r="A249" s="21"/>
      <c r="B249" s="34">
        <v>231</v>
      </c>
      <c r="C249" s="35">
        <v>35704</v>
      </c>
      <c r="D249" s="36">
        <v>0.23</v>
      </c>
      <c r="E249" s="37">
        <f t="shared" si="16"/>
        <v>1.0023</v>
      </c>
      <c r="F249" s="55">
        <f>ROUND(PRODUCT(E249:$E$577),7)</f>
        <v>4.5078680000000002</v>
      </c>
      <c r="G249" s="102"/>
      <c r="H249" s="8"/>
      <c r="I249" s="5" t="str">
        <f t="shared" si="15"/>
        <v/>
      </c>
      <c r="J249" s="22"/>
    </row>
    <row r="250" spans="1:10" s="23" customFormat="1" x14ac:dyDescent="0.25">
      <c r="A250" s="21"/>
      <c r="B250" s="34">
        <v>232</v>
      </c>
      <c r="C250" s="35">
        <v>35735</v>
      </c>
      <c r="D250" s="36">
        <v>0.17</v>
      </c>
      <c r="E250" s="37">
        <f t="shared" si="16"/>
        <v>1.0017</v>
      </c>
      <c r="F250" s="55">
        <f>ROUND(PRODUCT(E250:$E$577),7)</f>
        <v>4.4975237000000003</v>
      </c>
      <c r="G250" s="102"/>
      <c r="H250" s="8"/>
      <c r="I250" s="5" t="str">
        <f t="shared" si="15"/>
        <v/>
      </c>
      <c r="J250" s="22"/>
    </row>
    <row r="251" spans="1:10" s="23" customFormat="1" x14ac:dyDescent="0.25">
      <c r="A251" s="21"/>
      <c r="B251" s="39">
        <v>233</v>
      </c>
      <c r="C251" s="40" t="s">
        <v>8</v>
      </c>
      <c r="D251" s="41">
        <f>D252</f>
        <v>0.43</v>
      </c>
      <c r="E251" s="42" t="s">
        <v>9</v>
      </c>
      <c r="F251" s="56">
        <f>ROUND(PRODUCT(E251:$E$577),7)</f>
        <v>4.4898908999999998</v>
      </c>
      <c r="G251" s="102"/>
      <c r="H251" s="8"/>
      <c r="I251" s="5" t="str">
        <f t="shared" si="15"/>
        <v/>
      </c>
      <c r="J251" s="22"/>
    </row>
    <row r="252" spans="1:10" s="23" customFormat="1" x14ac:dyDescent="0.25">
      <c r="A252" s="21"/>
      <c r="B252" s="34">
        <v>234</v>
      </c>
      <c r="C252" s="35">
        <v>35765</v>
      </c>
      <c r="D252" s="36">
        <v>0.43</v>
      </c>
      <c r="E252" s="37">
        <f t="shared" si="16"/>
        <v>1.0043</v>
      </c>
      <c r="F252" s="55">
        <f>ROUND(PRODUCT(E252:$E$577),7)</f>
        <v>4.4898908999999998</v>
      </c>
      <c r="G252" s="102"/>
      <c r="H252" s="8"/>
      <c r="I252" s="5" t="str">
        <f t="shared" si="15"/>
        <v/>
      </c>
      <c r="J252" s="22"/>
    </row>
    <row r="253" spans="1:10" s="23" customFormat="1" x14ac:dyDescent="0.25">
      <c r="A253" s="21"/>
      <c r="B253" s="34">
        <v>235</v>
      </c>
      <c r="C253" s="35">
        <v>35796</v>
      </c>
      <c r="D253" s="36">
        <v>0.71</v>
      </c>
      <c r="E253" s="37">
        <f t="shared" si="16"/>
        <v>1.0071000000000001</v>
      </c>
      <c r="F253" s="55">
        <f>ROUND(PRODUCT(E253:$E$577),7)</f>
        <v>4.4706671</v>
      </c>
      <c r="G253" s="102"/>
      <c r="H253" s="8"/>
      <c r="I253" s="5" t="str">
        <f t="shared" si="15"/>
        <v/>
      </c>
      <c r="J253" s="22"/>
    </row>
    <row r="254" spans="1:10" s="23" customFormat="1" x14ac:dyDescent="0.25">
      <c r="A254" s="21"/>
      <c r="B254" s="34">
        <v>236</v>
      </c>
      <c r="C254" s="35">
        <v>35827</v>
      </c>
      <c r="D254" s="36">
        <v>0.46</v>
      </c>
      <c r="E254" s="37">
        <f t="shared" si="16"/>
        <v>1.0045999999999999</v>
      </c>
      <c r="F254" s="55">
        <f>ROUND(PRODUCT(E254:$E$577),7)</f>
        <v>4.4391490999999998</v>
      </c>
      <c r="G254" s="102"/>
      <c r="H254" s="8"/>
      <c r="I254" s="5" t="str">
        <f t="shared" si="15"/>
        <v/>
      </c>
      <c r="J254" s="22"/>
    </row>
    <row r="255" spans="1:10" s="23" customFormat="1" x14ac:dyDescent="0.25">
      <c r="A255" s="21"/>
      <c r="B255" s="34">
        <v>237</v>
      </c>
      <c r="C255" s="35">
        <v>35855</v>
      </c>
      <c r="D255" s="36">
        <v>0.34</v>
      </c>
      <c r="E255" s="37">
        <f t="shared" si="16"/>
        <v>1.0034000000000001</v>
      </c>
      <c r="F255" s="55">
        <f>ROUND(PRODUCT(E255:$E$577),7)</f>
        <v>4.4188225000000001</v>
      </c>
      <c r="G255" s="102"/>
      <c r="H255" s="8"/>
      <c r="I255" s="5" t="str">
        <f t="shared" si="15"/>
        <v/>
      </c>
      <c r="J255" s="22"/>
    </row>
    <row r="256" spans="1:10" s="23" customFormat="1" x14ac:dyDescent="0.25">
      <c r="A256" s="21"/>
      <c r="B256" s="34">
        <v>238</v>
      </c>
      <c r="C256" s="35">
        <v>35886</v>
      </c>
      <c r="D256" s="36">
        <v>0.24</v>
      </c>
      <c r="E256" s="37">
        <f t="shared" si="16"/>
        <v>1.0024</v>
      </c>
      <c r="F256" s="55">
        <f>ROUND(PRODUCT(E256:$E$577),7)</f>
        <v>4.4038494000000004</v>
      </c>
      <c r="G256" s="102"/>
      <c r="H256" s="8"/>
      <c r="I256" s="5" t="str">
        <f t="shared" si="15"/>
        <v/>
      </c>
      <c r="J256" s="22"/>
    </row>
    <row r="257" spans="1:10" s="23" customFormat="1" x14ac:dyDescent="0.25">
      <c r="A257" s="21"/>
      <c r="B257" s="34">
        <v>239</v>
      </c>
      <c r="C257" s="35">
        <v>35916</v>
      </c>
      <c r="D257" s="36">
        <v>0.5</v>
      </c>
      <c r="E257" s="37">
        <f t="shared" si="16"/>
        <v>1.0049999999999999</v>
      </c>
      <c r="F257" s="55">
        <f>ROUND(PRODUCT(E257:$E$577),7)</f>
        <v>4.3933055000000003</v>
      </c>
      <c r="G257" s="102"/>
      <c r="H257" s="8"/>
      <c r="I257" s="5" t="str">
        <f t="shared" si="15"/>
        <v/>
      </c>
      <c r="J257" s="22"/>
    </row>
    <row r="258" spans="1:10" s="23" customFormat="1" x14ac:dyDescent="0.25">
      <c r="A258" s="21"/>
      <c r="B258" s="34">
        <v>240</v>
      </c>
      <c r="C258" s="35">
        <v>35947</v>
      </c>
      <c r="D258" s="36">
        <v>0.02</v>
      </c>
      <c r="E258" s="37">
        <f t="shared" si="16"/>
        <v>1.0002</v>
      </c>
      <c r="F258" s="55">
        <f>ROUND(PRODUCT(E258:$E$577),7)</f>
        <v>4.3714483</v>
      </c>
      <c r="G258" s="102"/>
      <c r="H258" s="8"/>
      <c r="I258" s="5" t="str">
        <f t="shared" si="15"/>
        <v/>
      </c>
      <c r="J258" s="22"/>
    </row>
    <row r="259" spans="1:10" s="23" customFormat="1" x14ac:dyDescent="0.25">
      <c r="A259" s="21"/>
      <c r="B259" s="34">
        <v>241</v>
      </c>
      <c r="C259" s="35">
        <v>35977</v>
      </c>
      <c r="D259" s="36">
        <v>-0.12</v>
      </c>
      <c r="E259" s="37">
        <f t="shared" si="16"/>
        <v>0.99880000000000002</v>
      </c>
      <c r="F259" s="55">
        <f>ROUND(PRODUCT(E259:$E$577),7)</f>
        <v>4.3705740999999998</v>
      </c>
      <c r="G259" s="102"/>
      <c r="H259" s="8"/>
      <c r="I259" s="5" t="str">
        <f t="shared" si="15"/>
        <v/>
      </c>
      <c r="J259" s="22"/>
    </row>
    <row r="260" spans="1:10" s="23" customFormat="1" x14ac:dyDescent="0.25">
      <c r="A260" s="21"/>
      <c r="B260" s="34">
        <v>242</v>
      </c>
      <c r="C260" s="35">
        <v>36008</v>
      </c>
      <c r="D260" s="36">
        <v>-0.51</v>
      </c>
      <c r="E260" s="37">
        <f t="shared" si="16"/>
        <v>0.99490000000000001</v>
      </c>
      <c r="F260" s="55">
        <f>ROUND(PRODUCT(E260:$E$577),7)</f>
        <v>4.3758251000000001</v>
      </c>
      <c r="G260" s="102"/>
      <c r="H260" s="8"/>
      <c r="I260" s="5" t="str">
        <f t="shared" si="15"/>
        <v/>
      </c>
      <c r="J260" s="22"/>
    </row>
    <row r="261" spans="1:10" s="23" customFormat="1" x14ac:dyDescent="0.25">
      <c r="A261" s="21"/>
      <c r="B261" s="34">
        <v>243</v>
      </c>
      <c r="C261" s="35">
        <v>36039</v>
      </c>
      <c r="D261" s="36">
        <v>-0.22</v>
      </c>
      <c r="E261" s="37">
        <f t="shared" si="16"/>
        <v>0.99780000000000002</v>
      </c>
      <c r="F261" s="55">
        <f>ROUND(PRODUCT(E261:$E$577),7)</f>
        <v>4.3982561999999996</v>
      </c>
      <c r="G261" s="102"/>
      <c r="H261" s="8"/>
      <c r="I261" s="5" t="str">
        <f t="shared" si="15"/>
        <v/>
      </c>
      <c r="J261" s="22"/>
    </row>
    <row r="262" spans="1:10" s="23" customFormat="1" x14ac:dyDescent="0.25">
      <c r="A262" s="21"/>
      <c r="B262" s="34">
        <v>244</v>
      </c>
      <c r="C262" s="35">
        <v>36069</v>
      </c>
      <c r="D262" s="36">
        <v>0.02</v>
      </c>
      <c r="E262" s="37">
        <f t="shared" si="16"/>
        <v>1.0002</v>
      </c>
      <c r="F262" s="55">
        <f>ROUND(PRODUCT(E262:$E$577),7)</f>
        <v>4.4079537000000002</v>
      </c>
      <c r="G262" s="102"/>
      <c r="H262" s="8"/>
      <c r="I262" s="5" t="str">
        <f t="shared" si="15"/>
        <v/>
      </c>
      <c r="J262" s="22"/>
    </row>
    <row r="263" spans="1:10" s="23" customFormat="1" x14ac:dyDescent="0.25">
      <c r="A263" s="21"/>
      <c r="B263" s="34">
        <v>245</v>
      </c>
      <c r="C263" s="35">
        <v>36100</v>
      </c>
      <c r="D263" s="36">
        <v>-0.12</v>
      </c>
      <c r="E263" s="37">
        <f t="shared" si="16"/>
        <v>0.99880000000000002</v>
      </c>
      <c r="F263" s="55">
        <f>ROUND(PRODUCT(E263:$E$577),7)</f>
        <v>4.4070723000000003</v>
      </c>
      <c r="G263" s="102"/>
      <c r="H263" s="8"/>
      <c r="I263" s="5" t="str">
        <f t="shared" si="15"/>
        <v/>
      </c>
      <c r="J263" s="22"/>
    </row>
    <row r="264" spans="1:10" s="23" customFormat="1" x14ac:dyDescent="0.25">
      <c r="A264" s="21"/>
      <c r="B264" s="39">
        <v>246</v>
      </c>
      <c r="C264" s="40" t="s">
        <v>8</v>
      </c>
      <c r="D264" s="41">
        <f>D265</f>
        <v>0.33</v>
      </c>
      <c r="E264" s="42" t="s">
        <v>9</v>
      </c>
      <c r="F264" s="56">
        <f>ROUND(PRODUCT(E264:$E$577),7)</f>
        <v>4.4123672000000003</v>
      </c>
      <c r="G264" s="102"/>
      <c r="H264" s="8"/>
      <c r="I264" s="5" t="str">
        <f t="shared" si="15"/>
        <v/>
      </c>
      <c r="J264" s="22"/>
    </row>
    <row r="265" spans="1:10" s="23" customFormat="1" x14ac:dyDescent="0.25">
      <c r="A265" s="21"/>
      <c r="B265" s="34">
        <v>247</v>
      </c>
      <c r="C265" s="35">
        <v>36130</v>
      </c>
      <c r="D265" s="36">
        <v>0.33</v>
      </c>
      <c r="E265" s="37">
        <f t="shared" si="16"/>
        <v>1.0033000000000001</v>
      </c>
      <c r="F265" s="55">
        <f>ROUND(PRODUCT(E265:$E$577),7)</f>
        <v>4.4123672000000003</v>
      </c>
      <c r="G265" s="102"/>
      <c r="H265" s="8"/>
      <c r="I265" s="5" t="str">
        <f t="shared" si="15"/>
        <v/>
      </c>
      <c r="J265" s="22"/>
    </row>
    <row r="266" spans="1:10" s="23" customFormat="1" x14ac:dyDescent="0.25">
      <c r="A266" s="21"/>
      <c r="B266" s="34">
        <v>248</v>
      </c>
      <c r="C266" s="35">
        <v>36161</v>
      </c>
      <c r="D266" s="36">
        <v>0.7</v>
      </c>
      <c r="E266" s="37">
        <f t="shared" si="16"/>
        <v>1.0069999999999999</v>
      </c>
      <c r="F266" s="55">
        <f>ROUND(PRODUCT(E266:$E$577),7)</f>
        <v>4.3978542000000003</v>
      </c>
      <c r="G266" s="102"/>
      <c r="H266" s="8"/>
      <c r="I266" s="5" t="str">
        <f t="shared" si="15"/>
        <v/>
      </c>
      <c r="J266" s="22"/>
    </row>
    <row r="267" spans="1:10" s="23" customFormat="1" x14ac:dyDescent="0.25">
      <c r="A267" s="21"/>
      <c r="B267" s="34">
        <v>249</v>
      </c>
      <c r="C267" s="35">
        <v>36192</v>
      </c>
      <c r="D267" s="36">
        <v>1.05</v>
      </c>
      <c r="E267" s="37">
        <f t="shared" si="16"/>
        <v>1.0105</v>
      </c>
      <c r="F267" s="55">
        <f>ROUND(PRODUCT(E267:$E$577),7)</f>
        <v>4.3672833000000004</v>
      </c>
      <c r="G267" s="102"/>
      <c r="H267" s="8"/>
      <c r="I267" s="5" t="str">
        <f t="shared" si="15"/>
        <v/>
      </c>
      <c r="J267" s="22"/>
    </row>
    <row r="268" spans="1:10" s="23" customFormat="1" x14ac:dyDescent="0.25">
      <c r="A268" s="21"/>
      <c r="B268" s="34">
        <v>250</v>
      </c>
      <c r="C268" s="35">
        <v>36220</v>
      </c>
      <c r="D268" s="36">
        <v>1.1000000000000001</v>
      </c>
      <c r="E268" s="37">
        <f t="shared" si="16"/>
        <v>1.0109999999999999</v>
      </c>
      <c r="F268" s="55">
        <f>ROUND(PRODUCT(E268:$E$577),7)</f>
        <v>4.3219032999999998</v>
      </c>
      <c r="G268" s="102"/>
      <c r="H268" s="8"/>
      <c r="I268" s="5" t="str">
        <f t="shared" si="15"/>
        <v/>
      </c>
      <c r="J268" s="22"/>
    </row>
    <row r="269" spans="1:10" s="23" customFormat="1" x14ac:dyDescent="0.25">
      <c r="A269" s="21"/>
      <c r="B269" s="34">
        <v>251</v>
      </c>
      <c r="C269" s="35">
        <v>36251</v>
      </c>
      <c r="D269" s="36">
        <v>0.56000000000000005</v>
      </c>
      <c r="E269" s="37">
        <f t="shared" si="16"/>
        <v>1.0056</v>
      </c>
      <c r="F269" s="55">
        <f>ROUND(PRODUCT(E269:$E$577),7)</f>
        <v>4.2748796000000002</v>
      </c>
      <c r="G269" s="102"/>
      <c r="H269" s="8"/>
      <c r="I269" s="5" t="str">
        <f t="shared" si="15"/>
        <v/>
      </c>
      <c r="J269" s="22"/>
    </row>
    <row r="270" spans="1:10" s="23" customFormat="1" x14ac:dyDescent="0.25">
      <c r="A270" s="21"/>
      <c r="B270" s="34">
        <v>252</v>
      </c>
      <c r="C270" s="35">
        <v>36281</v>
      </c>
      <c r="D270" s="36">
        <v>0.3</v>
      </c>
      <c r="E270" s="37">
        <f t="shared" si="16"/>
        <v>1.0029999999999999</v>
      </c>
      <c r="F270" s="55">
        <f>ROUND(PRODUCT(E270:$E$577),7)</f>
        <v>4.2510735999999998</v>
      </c>
      <c r="G270" s="102"/>
      <c r="H270" s="8"/>
      <c r="I270" s="5" t="str">
        <f t="shared" si="15"/>
        <v/>
      </c>
      <c r="J270" s="22"/>
    </row>
    <row r="271" spans="1:10" s="23" customFormat="1" x14ac:dyDescent="0.25">
      <c r="A271" s="21"/>
      <c r="B271" s="34">
        <v>253</v>
      </c>
      <c r="C271" s="35">
        <v>36312</v>
      </c>
      <c r="D271" s="36">
        <v>0.19</v>
      </c>
      <c r="E271" s="37">
        <f t="shared" si="16"/>
        <v>1.0019</v>
      </c>
      <c r="F271" s="55">
        <f>ROUND(PRODUCT(E271:$E$577),7)</f>
        <v>4.2383585000000004</v>
      </c>
      <c r="G271" s="102"/>
      <c r="H271" s="8"/>
      <c r="I271" s="5" t="str">
        <f t="shared" si="15"/>
        <v/>
      </c>
      <c r="J271" s="22"/>
    </row>
    <row r="272" spans="1:10" s="23" customFormat="1" x14ac:dyDescent="0.25">
      <c r="A272" s="21"/>
      <c r="B272" s="34">
        <v>254</v>
      </c>
      <c r="C272" s="35">
        <v>36342</v>
      </c>
      <c r="D272" s="36">
        <v>1.0900000000000001</v>
      </c>
      <c r="E272" s="37">
        <f t="shared" si="16"/>
        <v>1.0108999999999999</v>
      </c>
      <c r="F272" s="55">
        <f>ROUND(PRODUCT(E272:$E$577),7)</f>
        <v>4.2303208999999997</v>
      </c>
      <c r="G272" s="102"/>
      <c r="H272" s="8"/>
      <c r="I272" s="5" t="str">
        <f t="shared" ref="I272:I335" si="17">IF(G272="","",ROUND(G272*F272,2))</f>
        <v/>
      </c>
      <c r="J272" s="22"/>
    </row>
    <row r="273" spans="1:10" s="23" customFormat="1" x14ac:dyDescent="0.25">
      <c r="A273" s="21"/>
      <c r="B273" s="34">
        <v>255</v>
      </c>
      <c r="C273" s="35">
        <v>36373</v>
      </c>
      <c r="D273" s="36">
        <v>0.56000000000000005</v>
      </c>
      <c r="E273" s="37">
        <f t="shared" si="16"/>
        <v>1.0056</v>
      </c>
      <c r="F273" s="55">
        <f>ROUND(PRODUCT(E273:$E$577),7)</f>
        <v>4.1847076000000003</v>
      </c>
      <c r="G273" s="102"/>
      <c r="H273" s="8"/>
      <c r="I273" s="5" t="str">
        <f t="shared" si="17"/>
        <v/>
      </c>
      <c r="J273" s="22"/>
    </row>
    <row r="274" spans="1:10" s="23" customFormat="1" x14ac:dyDescent="0.25">
      <c r="A274" s="21"/>
      <c r="B274" s="34">
        <v>256</v>
      </c>
      <c r="C274" s="35">
        <v>36404</v>
      </c>
      <c r="D274" s="36">
        <v>0.31</v>
      </c>
      <c r="E274" s="37">
        <f t="shared" si="16"/>
        <v>1.0031000000000001</v>
      </c>
      <c r="F274" s="55">
        <f>ROUND(PRODUCT(E274:$E$577),7)</f>
        <v>4.1614037000000001</v>
      </c>
      <c r="G274" s="102"/>
      <c r="H274" s="8"/>
      <c r="I274" s="5" t="str">
        <f t="shared" si="17"/>
        <v/>
      </c>
      <c r="J274" s="22"/>
    </row>
    <row r="275" spans="1:10" s="23" customFormat="1" x14ac:dyDescent="0.25">
      <c r="A275" s="21"/>
      <c r="B275" s="34">
        <v>257</v>
      </c>
      <c r="C275" s="35">
        <v>36434</v>
      </c>
      <c r="D275" s="36">
        <v>1.19</v>
      </c>
      <c r="E275" s="37">
        <f t="shared" si="16"/>
        <v>1.0119</v>
      </c>
      <c r="F275" s="55">
        <f>ROUND(PRODUCT(E275:$E$577),7)</f>
        <v>4.1485431999999998</v>
      </c>
      <c r="G275" s="102"/>
      <c r="H275" s="8"/>
      <c r="I275" s="5" t="str">
        <f t="shared" si="17"/>
        <v/>
      </c>
      <c r="J275" s="22"/>
    </row>
    <row r="276" spans="1:10" s="23" customFormat="1" x14ac:dyDescent="0.25">
      <c r="A276" s="21"/>
      <c r="B276" s="34">
        <v>258</v>
      </c>
      <c r="C276" s="35">
        <v>36465</v>
      </c>
      <c r="D276" s="36">
        <v>0.95</v>
      </c>
      <c r="E276" s="37">
        <f t="shared" si="16"/>
        <v>1.0095000000000001</v>
      </c>
      <c r="F276" s="55">
        <f>ROUND(PRODUCT(E276:$E$577),7)</f>
        <v>4.0997560999999996</v>
      </c>
      <c r="G276" s="102"/>
      <c r="H276" s="8"/>
      <c r="I276" s="5" t="str">
        <f t="shared" si="17"/>
        <v/>
      </c>
      <c r="J276" s="22"/>
    </row>
    <row r="277" spans="1:10" s="23" customFormat="1" x14ac:dyDescent="0.25">
      <c r="A277" s="21"/>
      <c r="B277" s="39">
        <v>259</v>
      </c>
      <c r="C277" s="40" t="s">
        <v>8</v>
      </c>
      <c r="D277" s="41">
        <f>D278</f>
        <v>0.6</v>
      </c>
      <c r="E277" s="42" t="s">
        <v>9</v>
      </c>
      <c r="F277" s="56">
        <f>ROUND(PRODUCT(E277:$E$577),7)</f>
        <v>4.0611750000000004</v>
      </c>
      <c r="G277" s="102"/>
      <c r="H277" s="8"/>
      <c r="I277" s="5" t="str">
        <f t="shared" si="17"/>
        <v/>
      </c>
      <c r="J277" s="22"/>
    </row>
    <row r="278" spans="1:10" s="23" customFormat="1" x14ac:dyDescent="0.25">
      <c r="A278" s="21"/>
      <c r="B278" s="34">
        <v>260</v>
      </c>
      <c r="C278" s="35">
        <v>36495</v>
      </c>
      <c r="D278" s="36">
        <v>0.6</v>
      </c>
      <c r="E278" s="37">
        <f t="shared" ref="E278:E346" si="18">ROUND(1+D278/100,6)</f>
        <v>1.006</v>
      </c>
      <c r="F278" s="55">
        <f>ROUND(PRODUCT(E278:$E$577),7)</f>
        <v>4.0611750000000004</v>
      </c>
      <c r="G278" s="102"/>
      <c r="H278" s="8"/>
      <c r="I278" s="5" t="str">
        <f t="shared" si="17"/>
        <v/>
      </c>
      <c r="J278" s="22"/>
    </row>
    <row r="279" spans="1:10" s="23" customFormat="1" x14ac:dyDescent="0.25">
      <c r="A279" s="21"/>
      <c r="B279" s="34">
        <v>261</v>
      </c>
      <c r="C279" s="35">
        <v>36526</v>
      </c>
      <c r="D279" s="36">
        <v>0.62</v>
      </c>
      <c r="E279" s="37">
        <f t="shared" si="18"/>
        <v>1.0062</v>
      </c>
      <c r="F279" s="55">
        <f>ROUND(PRODUCT(E279:$E$577),7)</f>
        <v>4.0369533000000004</v>
      </c>
      <c r="G279" s="102"/>
      <c r="H279" s="8"/>
      <c r="I279" s="5" t="str">
        <f t="shared" si="17"/>
        <v/>
      </c>
      <c r="J279" s="22"/>
    </row>
    <row r="280" spans="1:10" s="23" customFormat="1" x14ac:dyDescent="0.25">
      <c r="A280" s="21"/>
      <c r="B280" s="34">
        <v>262</v>
      </c>
      <c r="C280" s="35">
        <v>36557</v>
      </c>
      <c r="D280" s="36">
        <v>0.13</v>
      </c>
      <c r="E280" s="37">
        <f t="shared" si="18"/>
        <v>1.0013000000000001</v>
      </c>
      <c r="F280" s="55">
        <f>ROUND(PRODUCT(E280:$E$577),7)</f>
        <v>4.0120784</v>
      </c>
      <c r="G280" s="102"/>
      <c r="H280" s="8"/>
      <c r="I280" s="5" t="str">
        <f t="shared" si="17"/>
        <v/>
      </c>
      <c r="J280" s="22"/>
    </row>
    <row r="281" spans="1:10" s="23" customFormat="1" x14ac:dyDescent="0.25">
      <c r="A281" s="21"/>
      <c r="B281" s="34">
        <v>263</v>
      </c>
      <c r="C281" s="35">
        <v>36586</v>
      </c>
      <c r="D281" s="36">
        <v>0.22</v>
      </c>
      <c r="E281" s="37">
        <f t="shared" si="18"/>
        <v>1.0022</v>
      </c>
      <c r="F281" s="55">
        <f>ROUND(PRODUCT(E281:$E$577),7)</f>
        <v>4.0068694000000002</v>
      </c>
      <c r="G281" s="102"/>
      <c r="H281" s="8"/>
      <c r="I281" s="5" t="str">
        <f t="shared" si="17"/>
        <v/>
      </c>
      <c r="J281" s="22"/>
    </row>
    <row r="282" spans="1:10" s="23" customFormat="1" x14ac:dyDescent="0.25">
      <c r="A282" s="21"/>
      <c r="B282" s="34">
        <v>264</v>
      </c>
      <c r="C282" s="35">
        <v>36617</v>
      </c>
      <c r="D282" s="36">
        <v>0.42</v>
      </c>
      <c r="E282" s="37">
        <f t="shared" si="18"/>
        <v>1.0042</v>
      </c>
      <c r="F282" s="55">
        <f>ROUND(PRODUCT(E282:$E$577),7)</f>
        <v>3.9980737</v>
      </c>
      <c r="G282" s="102"/>
      <c r="H282" s="8"/>
      <c r="I282" s="5" t="str">
        <f t="shared" si="17"/>
        <v/>
      </c>
      <c r="J282" s="22"/>
    </row>
    <row r="283" spans="1:10" s="23" customFormat="1" x14ac:dyDescent="0.25">
      <c r="A283" s="21"/>
      <c r="B283" s="34">
        <v>265</v>
      </c>
      <c r="C283" s="35">
        <v>36647</v>
      </c>
      <c r="D283" s="36">
        <v>0.01</v>
      </c>
      <c r="E283" s="37">
        <f t="shared" si="18"/>
        <v>1.0001</v>
      </c>
      <c r="F283" s="55">
        <f>ROUND(PRODUCT(E283:$E$577),7)</f>
        <v>3.9813519999999998</v>
      </c>
      <c r="G283" s="102"/>
      <c r="H283" s="8"/>
      <c r="I283" s="5" t="str">
        <f t="shared" si="17"/>
        <v/>
      </c>
      <c r="J283" s="22"/>
    </row>
    <row r="284" spans="1:10" s="23" customFormat="1" x14ac:dyDescent="0.25">
      <c r="A284" s="21"/>
      <c r="B284" s="34">
        <v>266</v>
      </c>
      <c r="C284" s="35">
        <v>36678</v>
      </c>
      <c r="D284" s="36">
        <v>0.23</v>
      </c>
      <c r="E284" s="37">
        <f t="shared" si="18"/>
        <v>1.0023</v>
      </c>
      <c r="F284" s="55">
        <f>ROUND(PRODUCT(E284:$E$577),7)</f>
        <v>3.9809538999999998</v>
      </c>
      <c r="G284" s="102"/>
      <c r="H284" s="8"/>
      <c r="I284" s="5" t="str">
        <f t="shared" si="17"/>
        <v/>
      </c>
      <c r="J284" s="22"/>
    </row>
    <row r="285" spans="1:10" s="23" customFormat="1" x14ac:dyDescent="0.25">
      <c r="A285" s="21"/>
      <c r="B285" s="34">
        <v>267</v>
      </c>
      <c r="C285" s="35">
        <v>36708</v>
      </c>
      <c r="D285" s="36">
        <v>1.61</v>
      </c>
      <c r="E285" s="37">
        <f t="shared" si="18"/>
        <v>1.0161</v>
      </c>
      <c r="F285" s="55">
        <f>ROUND(PRODUCT(E285:$E$577),7)</f>
        <v>3.9718187</v>
      </c>
      <c r="G285" s="102"/>
      <c r="H285" s="8"/>
      <c r="I285" s="5" t="str">
        <f t="shared" si="17"/>
        <v/>
      </c>
      <c r="J285" s="22"/>
    </row>
    <row r="286" spans="1:10" s="23" customFormat="1" x14ac:dyDescent="0.25">
      <c r="A286" s="21"/>
      <c r="B286" s="34">
        <v>268</v>
      </c>
      <c r="C286" s="35">
        <v>36739</v>
      </c>
      <c r="D286" s="36">
        <v>1.31</v>
      </c>
      <c r="E286" s="37">
        <f t="shared" si="18"/>
        <v>1.0130999999999999</v>
      </c>
      <c r="F286" s="55">
        <f>ROUND(PRODUCT(E286:$E$577),7)</f>
        <v>3.9088856999999999</v>
      </c>
      <c r="G286" s="102"/>
      <c r="H286" s="8"/>
      <c r="I286" s="5" t="str">
        <f t="shared" si="17"/>
        <v/>
      </c>
      <c r="J286" s="22"/>
    </row>
    <row r="287" spans="1:10" s="23" customFormat="1" x14ac:dyDescent="0.25">
      <c r="A287" s="21"/>
      <c r="B287" s="34">
        <v>269</v>
      </c>
      <c r="C287" s="35">
        <v>36770</v>
      </c>
      <c r="D287" s="36">
        <v>0.23</v>
      </c>
      <c r="E287" s="37">
        <f t="shared" si="18"/>
        <v>1.0023</v>
      </c>
      <c r="F287" s="55">
        <f>ROUND(PRODUCT(E287:$E$577),7)</f>
        <v>3.8583414</v>
      </c>
      <c r="G287" s="102"/>
      <c r="H287" s="8"/>
      <c r="I287" s="5" t="str">
        <f t="shared" si="17"/>
        <v/>
      </c>
      <c r="J287" s="22"/>
    </row>
    <row r="288" spans="1:10" s="23" customFormat="1" x14ac:dyDescent="0.25">
      <c r="A288" s="21"/>
      <c r="B288" s="34">
        <v>270</v>
      </c>
      <c r="C288" s="35">
        <v>36800</v>
      </c>
      <c r="D288" s="36">
        <v>0.14000000000000001</v>
      </c>
      <c r="E288" s="37">
        <f t="shared" si="18"/>
        <v>1.0014000000000001</v>
      </c>
      <c r="F288" s="55">
        <f>ROUND(PRODUCT(E288:$E$577),7)</f>
        <v>3.8494875999999998</v>
      </c>
      <c r="G288" s="102"/>
      <c r="H288" s="8"/>
      <c r="I288" s="5" t="str">
        <f t="shared" si="17"/>
        <v/>
      </c>
      <c r="J288" s="22"/>
    </row>
    <row r="289" spans="1:10" s="23" customFormat="1" x14ac:dyDescent="0.25">
      <c r="A289" s="21"/>
      <c r="B289" s="34">
        <v>271</v>
      </c>
      <c r="C289" s="35">
        <v>36831</v>
      </c>
      <c r="D289" s="36">
        <v>0.32</v>
      </c>
      <c r="E289" s="37">
        <f t="shared" si="18"/>
        <v>1.0032000000000001</v>
      </c>
      <c r="F289" s="55">
        <f>ROUND(PRODUCT(E289:$E$577),7)</f>
        <v>3.8441057999999999</v>
      </c>
      <c r="G289" s="102"/>
      <c r="H289" s="8"/>
      <c r="I289" s="5" t="str">
        <f t="shared" si="17"/>
        <v/>
      </c>
      <c r="J289" s="22"/>
    </row>
    <row r="290" spans="1:10" s="23" customFormat="1" x14ac:dyDescent="0.25">
      <c r="A290" s="21"/>
      <c r="B290" s="39">
        <v>272</v>
      </c>
      <c r="C290" s="40" t="s">
        <v>8</v>
      </c>
      <c r="D290" s="41">
        <f>D291</f>
        <v>0.59</v>
      </c>
      <c r="E290" s="42" t="s">
        <v>9</v>
      </c>
      <c r="F290" s="56">
        <f>ROUND(PRODUCT(E290:$E$577),7)</f>
        <v>3.8318439</v>
      </c>
      <c r="G290" s="102"/>
      <c r="H290" s="8"/>
      <c r="I290" s="5" t="str">
        <f t="shared" si="17"/>
        <v/>
      </c>
      <c r="J290" s="22"/>
    </row>
    <row r="291" spans="1:10" s="23" customFormat="1" x14ac:dyDescent="0.25">
      <c r="A291" s="21"/>
      <c r="B291" s="34">
        <v>273</v>
      </c>
      <c r="C291" s="35">
        <v>36861</v>
      </c>
      <c r="D291" s="36">
        <v>0.59</v>
      </c>
      <c r="E291" s="37">
        <f t="shared" si="18"/>
        <v>1.0059</v>
      </c>
      <c r="F291" s="55">
        <f>ROUND(PRODUCT(E291:$E$577),7)</f>
        <v>3.8318439</v>
      </c>
      <c r="G291" s="102"/>
      <c r="H291" s="8"/>
      <c r="I291" s="5" t="str">
        <f t="shared" si="17"/>
        <v/>
      </c>
      <c r="J291" s="22"/>
    </row>
    <row r="292" spans="1:10" s="23" customFormat="1" x14ac:dyDescent="0.25">
      <c r="A292" s="21"/>
      <c r="B292" s="34">
        <v>274</v>
      </c>
      <c r="C292" s="35">
        <v>36892</v>
      </c>
      <c r="D292" s="36">
        <v>0.56999999999999995</v>
      </c>
      <c r="E292" s="37">
        <f t="shared" si="18"/>
        <v>1.0057</v>
      </c>
      <c r="F292" s="55">
        <f>ROUND(PRODUCT(E292:$E$577),7)</f>
        <v>3.8093686999999998</v>
      </c>
      <c r="G292" s="102"/>
      <c r="H292" s="8"/>
      <c r="I292" s="5" t="str">
        <f t="shared" si="17"/>
        <v/>
      </c>
      <c r="J292" s="22"/>
    </row>
    <row r="293" spans="1:10" s="23" customFormat="1" x14ac:dyDescent="0.25">
      <c r="A293" s="21"/>
      <c r="B293" s="34">
        <v>275</v>
      </c>
      <c r="C293" s="35">
        <v>36923</v>
      </c>
      <c r="D293" s="36">
        <v>0.46</v>
      </c>
      <c r="E293" s="37">
        <f t="shared" si="18"/>
        <v>1.0045999999999999</v>
      </c>
      <c r="F293" s="55">
        <f>ROUND(PRODUCT(E293:$E$577),7)</f>
        <v>3.7877782999999998</v>
      </c>
      <c r="G293" s="102"/>
      <c r="H293" s="8"/>
      <c r="I293" s="5" t="str">
        <f t="shared" si="17"/>
        <v/>
      </c>
      <c r="J293" s="22"/>
    </row>
    <row r="294" spans="1:10" s="23" customFormat="1" x14ac:dyDescent="0.25">
      <c r="A294" s="21"/>
      <c r="B294" s="34">
        <v>276</v>
      </c>
      <c r="C294" s="35">
        <v>36951</v>
      </c>
      <c r="D294" s="36">
        <v>0.38</v>
      </c>
      <c r="E294" s="37">
        <f t="shared" si="18"/>
        <v>1.0038</v>
      </c>
      <c r="F294" s="55">
        <f>ROUND(PRODUCT(E294:$E$577),7)</f>
        <v>3.7704342999999998</v>
      </c>
      <c r="G294" s="102"/>
      <c r="H294" s="8"/>
      <c r="I294" s="5" t="str">
        <f t="shared" si="17"/>
        <v/>
      </c>
      <c r="J294" s="22"/>
    </row>
    <row r="295" spans="1:10" s="23" customFormat="1" x14ac:dyDescent="0.25">
      <c r="A295" s="21"/>
      <c r="B295" s="34">
        <v>277</v>
      </c>
      <c r="C295" s="35">
        <v>36982</v>
      </c>
      <c r="D295" s="36">
        <v>0.57999999999999996</v>
      </c>
      <c r="E295" s="37">
        <f t="shared" si="18"/>
        <v>1.0058</v>
      </c>
      <c r="F295" s="55">
        <f>ROUND(PRODUCT(E295:$E$577),7)</f>
        <v>3.7561608999999998</v>
      </c>
      <c r="G295" s="102"/>
      <c r="H295" s="8"/>
      <c r="I295" s="5" t="str">
        <f t="shared" si="17"/>
        <v/>
      </c>
      <c r="J295" s="22"/>
    </row>
    <row r="296" spans="1:10" s="23" customFormat="1" x14ac:dyDescent="0.25">
      <c r="A296" s="21"/>
      <c r="B296" s="34">
        <v>278</v>
      </c>
      <c r="C296" s="35">
        <v>37012</v>
      </c>
      <c r="D296" s="36">
        <v>0.41</v>
      </c>
      <c r="E296" s="37">
        <f t="shared" si="18"/>
        <v>1.0041</v>
      </c>
      <c r="F296" s="55">
        <f>ROUND(PRODUCT(E296:$E$577),7)</f>
        <v>3.7345008000000002</v>
      </c>
      <c r="G296" s="102"/>
      <c r="H296" s="8"/>
      <c r="I296" s="5" t="str">
        <f t="shared" si="17"/>
        <v/>
      </c>
      <c r="J296" s="22"/>
    </row>
    <row r="297" spans="1:10" s="23" customFormat="1" x14ac:dyDescent="0.25">
      <c r="A297" s="21"/>
      <c r="B297" s="34">
        <v>279</v>
      </c>
      <c r="C297" s="35">
        <v>37043</v>
      </c>
      <c r="D297" s="36">
        <v>0.52</v>
      </c>
      <c r="E297" s="37">
        <f t="shared" si="18"/>
        <v>1.0052000000000001</v>
      </c>
      <c r="F297" s="55">
        <f>ROUND(PRODUCT(E297:$E$577),7)</f>
        <v>3.7192519000000002</v>
      </c>
      <c r="G297" s="102"/>
      <c r="H297" s="8"/>
      <c r="I297" s="5" t="str">
        <f t="shared" si="17"/>
        <v/>
      </c>
      <c r="J297" s="22"/>
    </row>
    <row r="298" spans="1:10" s="23" customFormat="1" x14ac:dyDescent="0.25">
      <c r="A298" s="21"/>
      <c r="B298" s="34">
        <v>280</v>
      </c>
      <c r="C298" s="35">
        <v>37073</v>
      </c>
      <c r="D298" s="36">
        <v>1.33</v>
      </c>
      <c r="E298" s="37">
        <f t="shared" si="18"/>
        <v>1.0133000000000001</v>
      </c>
      <c r="F298" s="55">
        <f>ROUND(PRODUCT(E298:$E$577),7)</f>
        <v>3.7000118</v>
      </c>
      <c r="G298" s="102"/>
      <c r="H298" s="8"/>
      <c r="I298" s="5" t="str">
        <f t="shared" si="17"/>
        <v/>
      </c>
      <c r="J298" s="22"/>
    </row>
    <row r="299" spans="1:10" s="23" customFormat="1" x14ac:dyDescent="0.25">
      <c r="A299" s="21"/>
      <c r="B299" s="34">
        <v>281</v>
      </c>
      <c r="C299" s="35">
        <v>37104</v>
      </c>
      <c r="D299" s="36">
        <v>0.7</v>
      </c>
      <c r="E299" s="37">
        <f t="shared" si="18"/>
        <v>1.0069999999999999</v>
      </c>
      <c r="F299" s="55">
        <f>ROUND(PRODUCT(E299:$E$577),7)</f>
        <v>3.6514476</v>
      </c>
      <c r="G299" s="102"/>
      <c r="H299" s="8"/>
      <c r="I299" s="5" t="str">
        <f t="shared" si="17"/>
        <v/>
      </c>
      <c r="J299" s="22"/>
    </row>
    <row r="300" spans="1:10" s="23" customFormat="1" x14ac:dyDescent="0.25">
      <c r="A300" s="21"/>
      <c r="B300" s="34">
        <v>282</v>
      </c>
      <c r="C300" s="35">
        <v>37135</v>
      </c>
      <c r="D300" s="36">
        <v>0.28000000000000003</v>
      </c>
      <c r="E300" s="37">
        <f t="shared" si="18"/>
        <v>1.0027999999999999</v>
      </c>
      <c r="F300" s="55">
        <f>ROUND(PRODUCT(E300:$E$577),7)</f>
        <v>3.6260650999999999</v>
      </c>
      <c r="G300" s="102"/>
      <c r="H300" s="8"/>
      <c r="I300" s="5" t="str">
        <f t="shared" si="17"/>
        <v/>
      </c>
      <c r="J300" s="22"/>
    </row>
    <row r="301" spans="1:10" s="23" customFormat="1" x14ac:dyDescent="0.25">
      <c r="A301" s="21"/>
      <c r="B301" s="34">
        <v>283</v>
      </c>
      <c r="C301" s="35">
        <v>37165</v>
      </c>
      <c r="D301" s="36">
        <v>0.83</v>
      </c>
      <c r="E301" s="37">
        <f t="shared" si="18"/>
        <v>1.0083</v>
      </c>
      <c r="F301" s="55">
        <f>ROUND(PRODUCT(E301:$E$577),7)</f>
        <v>3.6159404999999998</v>
      </c>
      <c r="G301" s="102"/>
      <c r="H301" s="8"/>
      <c r="I301" s="5" t="str">
        <f t="shared" si="17"/>
        <v/>
      </c>
      <c r="J301" s="22"/>
    </row>
    <row r="302" spans="1:10" s="23" customFormat="1" x14ac:dyDescent="0.25">
      <c r="A302" s="21"/>
      <c r="B302" s="34">
        <v>284</v>
      </c>
      <c r="C302" s="35">
        <v>37196</v>
      </c>
      <c r="D302" s="36">
        <v>0.71</v>
      </c>
      <c r="E302" s="37">
        <f t="shared" si="18"/>
        <v>1.0071000000000001</v>
      </c>
      <c r="F302" s="55">
        <f>ROUND(PRODUCT(E302:$E$577),7)</f>
        <v>3.5861752</v>
      </c>
      <c r="G302" s="102"/>
      <c r="H302" s="8"/>
      <c r="I302" s="5" t="str">
        <f t="shared" si="17"/>
        <v/>
      </c>
      <c r="J302" s="22"/>
    </row>
    <row r="303" spans="1:10" s="23" customFormat="1" x14ac:dyDescent="0.25">
      <c r="A303" s="21"/>
      <c r="B303" s="39">
        <v>285</v>
      </c>
      <c r="C303" s="40" t="s">
        <v>8</v>
      </c>
      <c r="D303" s="41">
        <f>D304</f>
        <v>0.65</v>
      </c>
      <c r="E303" s="42" t="s">
        <v>9</v>
      </c>
      <c r="F303" s="56">
        <f>ROUND(PRODUCT(E303:$E$577),7)</f>
        <v>3.5608928999999998</v>
      </c>
      <c r="G303" s="102"/>
      <c r="H303" s="8"/>
      <c r="I303" s="5" t="str">
        <f t="shared" si="17"/>
        <v/>
      </c>
      <c r="J303" s="22"/>
    </row>
    <row r="304" spans="1:10" s="23" customFormat="1" x14ac:dyDescent="0.25">
      <c r="A304" s="21"/>
      <c r="B304" s="34">
        <v>286</v>
      </c>
      <c r="C304" s="35">
        <v>37226</v>
      </c>
      <c r="D304" s="36">
        <v>0.65</v>
      </c>
      <c r="E304" s="37">
        <f t="shared" si="18"/>
        <v>1.0065</v>
      </c>
      <c r="F304" s="55">
        <f>ROUND(PRODUCT(E304:$E$577),7)</f>
        <v>3.5608928999999998</v>
      </c>
      <c r="G304" s="102"/>
      <c r="H304" s="8"/>
      <c r="I304" s="5" t="str">
        <f t="shared" si="17"/>
        <v/>
      </c>
      <c r="J304" s="22"/>
    </row>
    <row r="305" spans="1:10" s="23" customFormat="1" x14ac:dyDescent="0.25">
      <c r="A305" s="21"/>
      <c r="B305" s="34">
        <v>287</v>
      </c>
      <c r="C305" s="35">
        <v>37257</v>
      </c>
      <c r="D305" s="36">
        <v>0.52</v>
      </c>
      <c r="E305" s="37">
        <f t="shared" si="18"/>
        <v>1.0052000000000001</v>
      </c>
      <c r="F305" s="55">
        <f>ROUND(PRODUCT(E305:$E$577),7)</f>
        <v>3.5378965</v>
      </c>
      <c r="G305" s="102"/>
      <c r="H305" s="8"/>
      <c r="I305" s="5" t="str">
        <f t="shared" si="17"/>
        <v/>
      </c>
      <c r="J305" s="22"/>
    </row>
    <row r="306" spans="1:10" s="23" customFormat="1" x14ac:dyDescent="0.25">
      <c r="A306" s="21"/>
      <c r="B306" s="34">
        <v>288</v>
      </c>
      <c r="C306" s="35">
        <v>37288</v>
      </c>
      <c r="D306" s="36">
        <v>0.36</v>
      </c>
      <c r="E306" s="37">
        <f t="shared" si="18"/>
        <v>1.0036</v>
      </c>
      <c r="F306" s="55">
        <f>ROUND(PRODUCT(E306:$E$577),7)</f>
        <v>3.5195946999999999</v>
      </c>
      <c r="G306" s="102"/>
      <c r="H306" s="8"/>
      <c r="I306" s="5" t="str">
        <f t="shared" si="17"/>
        <v/>
      </c>
      <c r="J306" s="22"/>
    </row>
    <row r="307" spans="1:10" s="23" customFormat="1" x14ac:dyDescent="0.25">
      <c r="A307" s="21"/>
      <c r="B307" s="34">
        <v>289</v>
      </c>
      <c r="C307" s="35">
        <v>37316</v>
      </c>
      <c r="D307" s="36">
        <v>0.6</v>
      </c>
      <c r="E307" s="37">
        <f t="shared" si="18"/>
        <v>1.006</v>
      </c>
      <c r="F307" s="55">
        <f>ROUND(PRODUCT(E307:$E$577),7)</f>
        <v>3.5069696000000001</v>
      </c>
      <c r="G307" s="102"/>
      <c r="H307" s="8"/>
      <c r="I307" s="5" t="str">
        <f t="shared" si="17"/>
        <v/>
      </c>
      <c r="J307" s="22"/>
    </row>
    <row r="308" spans="1:10" s="23" customFormat="1" x14ac:dyDescent="0.25">
      <c r="A308" s="21"/>
      <c r="B308" s="34">
        <v>290</v>
      </c>
      <c r="C308" s="35">
        <v>37347</v>
      </c>
      <c r="D308" s="36">
        <v>0.8</v>
      </c>
      <c r="E308" s="37">
        <f t="shared" si="18"/>
        <v>1.008</v>
      </c>
      <c r="F308" s="55">
        <f>ROUND(PRODUCT(E308:$E$577),7)</f>
        <v>3.4860532000000002</v>
      </c>
      <c r="G308" s="102"/>
      <c r="H308" s="8"/>
      <c r="I308" s="5" t="str">
        <f t="shared" si="17"/>
        <v/>
      </c>
      <c r="J308" s="22"/>
    </row>
    <row r="309" spans="1:10" s="23" customFormat="1" x14ac:dyDescent="0.25">
      <c r="A309" s="21"/>
      <c r="B309" s="34">
        <v>291</v>
      </c>
      <c r="C309" s="35">
        <v>37377</v>
      </c>
      <c r="D309" s="36">
        <v>0.21</v>
      </c>
      <c r="E309" s="37">
        <f t="shared" si="18"/>
        <v>1.0021</v>
      </c>
      <c r="F309" s="55">
        <f>ROUND(PRODUCT(E309:$E$577),7)</f>
        <v>3.4583862000000001</v>
      </c>
      <c r="G309" s="102"/>
      <c r="H309" s="8"/>
      <c r="I309" s="5" t="str">
        <f t="shared" si="17"/>
        <v/>
      </c>
      <c r="J309" s="22"/>
    </row>
    <row r="310" spans="1:10" s="23" customFormat="1" x14ac:dyDescent="0.25">
      <c r="A310" s="21"/>
      <c r="B310" s="34">
        <v>292</v>
      </c>
      <c r="C310" s="35">
        <v>37408</v>
      </c>
      <c r="D310" s="36">
        <v>0.42</v>
      </c>
      <c r="E310" s="37">
        <f t="shared" si="18"/>
        <v>1.0042</v>
      </c>
      <c r="F310" s="55">
        <f>ROUND(PRODUCT(E310:$E$577),7)</f>
        <v>3.4511387999999998</v>
      </c>
      <c r="G310" s="102"/>
      <c r="H310" s="8"/>
      <c r="I310" s="5" t="str">
        <f t="shared" si="17"/>
        <v/>
      </c>
      <c r="J310" s="22"/>
    </row>
    <row r="311" spans="1:10" s="23" customFormat="1" x14ac:dyDescent="0.25">
      <c r="A311" s="21"/>
      <c r="B311" s="34">
        <v>293</v>
      </c>
      <c r="C311" s="35">
        <v>37438</v>
      </c>
      <c r="D311" s="36">
        <v>1.19</v>
      </c>
      <c r="E311" s="37">
        <f t="shared" si="18"/>
        <v>1.0119</v>
      </c>
      <c r="F311" s="55">
        <f>ROUND(PRODUCT(E311:$E$577),7)</f>
        <v>3.4367046000000001</v>
      </c>
      <c r="G311" s="102"/>
      <c r="H311" s="8"/>
      <c r="I311" s="5" t="str">
        <f t="shared" si="17"/>
        <v/>
      </c>
      <c r="J311" s="22"/>
    </row>
    <row r="312" spans="1:10" s="23" customFormat="1" x14ac:dyDescent="0.25">
      <c r="A312" s="21"/>
      <c r="B312" s="34">
        <v>294</v>
      </c>
      <c r="C312" s="35">
        <v>37469</v>
      </c>
      <c r="D312" s="36">
        <v>0.65</v>
      </c>
      <c r="E312" s="37">
        <f t="shared" si="18"/>
        <v>1.0065</v>
      </c>
      <c r="F312" s="55">
        <f>ROUND(PRODUCT(E312:$E$577),7)</f>
        <v>3.3962888000000002</v>
      </c>
      <c r="G312" s="102"/>
      <c r="H312" s="8"/>
      <c r="I312" s="5" t="str">
        <f t="shared" si="17"/>
        <v/>
      </c>
      <c r="J312" s="22"/>
    </row>
    <row r="313" spans="1:10" s="23" customFormat="1" x14ac:dyDescent="0.25">
      <c r="A313" s="21"/>
      <c r="B313" s="34">
        <v>295</v>
      </c>
      <c r="C313" s="35">
        <v>37500</v>
      </c>
      <c r="D313" s="36">
        <v>0.72</v>
      </c>
      <c r="E313" s="37">
        <f t="shared" si="18"/>
        <v>1.0072000000000001</v>
      </c>
      <c r="F313" s="55">
        <f>ROUND(PRODUCT(E313:$E$577),7)</f>
        <v>3.3743555000000001</v>
      </c>
      <c r="G313" s="102"/>
      <c r="H313" s="8"/>
      <c r="I313" s="5" t="str">
        <f t="shared" si="17"/>
        <v/>
      </c>
      <c r="J313" s="22"/>
    </row>
    <row r="314" spans="1:10" s="23" customFormat="1" x14ac:dyDescent="0.25">
      <c r="A314" s="21"/>
      <c r="B314" s="34">
        <v>296</v>
      </c>
      <c r="C314" s="35">
        <v>37530</v>
      </c>
      <c r="D314" s="36">
        <v>1.31</v>
      </c>
      <c r="E314" s="37">
        <f t="shared" si="18"/>
        <v>1.0130999999999999</v>
      </c>
      <c r="F314" s="55">
        <f>ROUND(PRODUCT(E314:$E$577),7)</f>
        <v>3.3502337999999998</v>
      </c>
      <c r="G314" s="102"/>
      <c r="H314" s="8"/>
      <c r="I314" s="5" t="str">
        <f t="shared" si="17"/>
        <v/>
      </c>
      <c r="J314" s="22"/>
    </row>
    <row r="315" spans="1:10" s="23" customFormat="1" x14ac:dyDescent="0.25">
      <c r="A315" s="21"/>
      <c r="B315" s="34">
        <v>297</v>
      </c>
      <c r="C315" s="35">
        <v>37561</v>
      </c>
      <c r="D315" s="36">
        <v>3.02</v>
      </c>
      <c r="E315" s="37">
        <f t="shared" si="18"/>
        <v>1.0302</v>
      </c>
      <c r="F315" s="55">
        <f>ROUND(PRODUCT(E315:$E$577),7)</f>
        <v>3.3069131999999999</v>
      </c>
      <c r="G315" s="102"/>
      <c r="H315" s="8"/>
      <c r="I315" s="5" t="str">
        <f t="shared" si="17"/>
        <v/>
      </c>
      <c r="J315" s="22"/>
    </row>
    <row r="316" spans="1:10" s="23" customFormat="1" x14ac:dyDescent="0.25">
      <c r="A316" s="21"/>
      <c r="B316" s="39">
        <v>298</v>
      </c>
      <c r="C316" s="40" t="s">
        <v>8</v>
      </c>
      <c r="D316" s="41">
        <f>D317</f>
        <v>2.1</v>
      </c>
      <c r="E316" s="42" t="s">
        <v>9</v>
      </c>
      <c r="F316" s="56">
        <f>ROUND(PRODUCT(E316:$E$577),7)</f>
        <v>3.2099720999999999</v>
      </c>
      <c r="G316" s="102"/>
      <c r="H316" s="8"/>
      <c r="I316" s="5" t="str">
        <f t="shared" si="17"/>
        <v/>
      </c>
      <c r="J316" s="22"/>
    </row>
    <row r="317" spans="1:10" s="23" customFormat="1" x14ac:dyDescent="0.25">
      <c r="A317" s="21"/>
      <c r="B317" s="34">
        <v>299</v>
      </c>
      <c r="C317" s="35">
        <v>37591</v>
      </c>
      <c r="D317" s="36">
        <v>2.1</v>
      </c>
      <c r="E317" s="37">
        <f t="shared" si="18"/>
        <v>1.0209999999999999</v>
      </c>
      <c r="F317" s="55">
        <f>ROUND(PRODUCT(E317:$E$577),7)</f>
        <v>3.2099720999999999</v>
      </c>
      <c r="G317" s="102"/>
      <c r="H317" s="8"/>
      <c r="I317" s="5" t="str">
        <f t="shared" si="17"/>
        <v/>
      </c>
      <c r="J317" s="22"/>
    </row>
    <row r="318" spans="1:10" s="23" customFormat="1" x14ac:dyDescent="0.25">
      <c r="A318" s="21"/>
      <c r="B318" s="34">
        <v>300</v>
      </c>
      <c r="C318" s="35">
        <v>37622</v>
      </c>
      <c r="D318" s="36">
        <v>2.25</v>
      </c>
      <c r="E318" s="37">
        <f t="shared" si="18"/>
        <v>1.0225</v>
      </c>
      <c r="F318" s="55">
        <f>ROUND(PRODUCT(E318:$E$577),7)</f>
        <v>3.1439490999999999</v>
      </c>
      <c r="G318" s="102"/>
      <c r="H318" s="8"/>
      <c r="I318" s="5" t="str">
        <f t="shared" si="17"/>
        <v/>
      </c>
      <c r="J318" s="22"/>
    </row>
    <row r="319" spans="1:10" s="23" customFormat="1" x14ac:dyDescent="0.25">
      <c r="A319" s="21"/>
      <c r="B319" s="34">
        <v>301</v>
      </c>
      <c r="C319" s="35">
        <v>37653</v>
      </c>
      <c r="D319" s="36">
        <v>1.57</v>
      </c>
      <c r="E319" s="37">
        <f t="shared" si="18"/>
        <v>1.0157</v>
      </c>
      <c r="F319" s="55">
        <f>ROUND(PRODUCT(E319:$E$577),7)</f>
        <v>3.0747669000000002</v>
      </c>
      <c r="G319" s="102"/>
      <c r="H319" s="8"/>
      <c r="I319" s="5" t="str">
        <f t="shared" si="17"/>
        <v/>
      </c>
      <c r="J319" s="22"/>
    </row>
    <row r="320" spans="1:10" s="23" customFormat="1" x14ac:dyDescent="0.25">
      <c r="A320" s="21"/>
      <c r="B320" s="34">
        <v>302</v>
      </c>
      <c r="C320" s="35">
        <v>37681</v>
      </c>
      <c r="D320" s="36">
        <v>1.23</v>
      </c>
      <c r="E320" s="37">
        <f t="shared" si="18"/>
        <v>1.0123</v>
      </c>
      <c r="F320" s="55">
        <f>ROUND(PRODUCT(E320:$E$577),7)</f>
        <v>3.0272391999999999</v>
      </c>
      <c r="G320" s="102"/>
      <c r="H320" s="8"/>
      <c r="I320" s="5" t="str">
        <f t="shared" si="17"/>
        <v/>
      </c>
      <c r="J320" s="22"/>
    </row>
    <row r="321" spans="1:10" s="23" customFormat="1" x14ac:dyDescent="0.25">
      <c r="A321" s="21"/>
      <c r="B321" s="34">
        <v>303</v>
      </c>
      <c r="C321" s="35">
        <v>37712</v>
      </c>
      <c r="D321" s="36">
        <v>0.97</v>
      </c>
      <c r="E321" s="37">
        <f t="shared" si="18"/>
        <v>1.0097</v>
      </c>
      <c r="F321" s="55">
        <f>ROUND(PRODUCT(E321:$E$577),7)</f>
        <v>2.9904565999999999</v>
      </c>
      <c r="G321" s="102"/>
      <c r="H321" s="8"/>
      <c r="I321" s="5" t="str">
        <f t="shared" si="17"/>
        <v/>
      </c>
      <c r="J321" s="22"/>
    </row>
    <row r="322" spans="1:10" s="23" customFormat="1" x14ac:dyDescent="0.25">
      <c r="A322" s="21"/>
      <c r="B322" s="34">
        <v>304</v>
      </c>
      <c r="C322" s="35">
        <v>37742</v>
      </c>
      <c r="D322" s="36">
        <v>0.61</v>
      </c>
      <c r="E322" s="37">
        <f t="shared" si="18"/>
        <v>1.0061</v>
      </c>
      <c r="F322" s="55">
        <f>ROUND(PRODUCT(E322:$E$577),7)</f>
        <v>2.9617277999999998</v>
      </c>
      <c r="G322" s="102"/>
      <c r="H322" s="8"/>
      <c r="I322" s="5" t="str">
        <f t="shared" si="17"/>
        <v/>
      </c>
      <c r="J322" s="22"/>
    </row>
    <row r="323" spans="1:10" s="23" customFormat="1" x14ac:dyDescent="0.25">
      <c r="A323" s="21"/>
      <c r="B323" s="34">
        <v>305</v>
      </c>
      <c r="C323" s="35">
        <v>37773</v>
      </c>
      <c r="D323" s="36">
        <v>-0.15</v>
      </c>
      <c r="E323" s="37">
        <f t="shared" si="18"/>
        <v>0.99850000000000005</v>
      </c>
      <c r="F323" s="55">
        <f>ROUND(PRODUCT(E323:$E$577),7)</f>
        <v>2.9437707999999998</v>
      </c>
      <c r="G323" s="102"/>
      <c r="H323" s="8"/>
      <c r="I323" s="5" t="str">
        <f t="shared" si="17"/>
        <v/>
      </c>
      <c r="J323" s="22"/>
    </row>
    <row r="324" spans="1:10" s="23" customFormat="1" x14ac:dyDescent="0.25">
      <c r="A324" s="21"/>
      <c r="B324" s="34">
        <v>306</v>
      </c>
      <c r="C324" s="35">
        <v>37803</v>
      </c>
      <c r="D324" s="36">
        <v>0.2</v>
      </c>
      <c r="E324" s="37">
        <f t="shared" si="18"/>
        <v>1.002</v>
      </c>
      <c r="F324" s="55">
        <f>ROUND(PRODUCT(E324:$E$577),7)</f>
        <v>2.9481931000000001</v>
      </c>
      <c r="G324" s="102"/>
      <c r="H324" s="8"/>
      <c r="I324" s="5" t="str">
        <f t="shared" si="17"/>
        <v/>
      </c>
      <c r="J324" s="22"/>
    </row>
    <row r="325" spans="1:10" s="23" customFormat="1" x14ac:dyDescent="0.25">
      <c r="A325" s="21"/>
      <c r="B325" s="34">
        <v>307</v>
      </c>
      <c r="C325" s="35">
        <v>37834</v>
      </c>
      <c r="D325" s="36">
        <v>0.34</v>
      </c>
      <c r="E325" s="37">
        <f t="shared" si="18"/>
        <v>1.0034000000000001</v>
      </c>
      <c r="F325" s="55">
        <f>ROUND(PRODUCT(E325:$E$577),7)</f>
        <v>2.9423085000000002</v>
      </c>
      <c r="G325" s="102"/>
      <c r="H325" s="8"/>
      <c r="I325" s="5" t="str">
        <f t="shared" si="17"/>
        <v/>
      </c>
      <c r="J325" s="22"/>
    </row>
    <row r="326" spans="1:10" s="23" customFormat="1" x14ac:dyDescent="0.25">
      <c r="A326" s="21"/>
      <c r="B326" s="34">
        <v>308</v>
      </c>
      <c r="C326" s="35">
        <v>37865</v>
      </c>
      <c r="D326" s="36">
        <v>0.78</v>
      </c>
      <c r="E326" s="37">
        <f t="shared" si="18"/>
        <v>1.0078</v>
      </c>
      <c r="F326" s="55">
        <f>ROUND(PRODUCT(E326:$E$577),7)</f>
        <v>2.9323386</v>
      </c>
      <c r="G326" s="102"/>
      <c r="H326" s="8"/>
      <c r="I326" s="5" t="str">
        <f t="shared" si="17"/>
        <v/>
      </c>
      <c r="J326" s="22"/>
    </row>
    <row r="327" spans="1:10" s="23" customFormat="1" x14ac:dyDescent="0.25">
      <c r="A327" s="21"/>
      <c r="B327" s="34">
        <v>309</v>
      </c>
      <c r="C327" s="35">
        <v>37895</v>
      </c>
      <c r="D327" s="36">
        <v>0.28999999999999998</v>
      </c>
      <c r="E327" s="37">
        <f t="shared" si="18"/>
        <v>1.0028999999999999</v>
      </c>
      <c r="F327" s="55">
        <f>ROUND(PRODUCT(E327:$E$577),7)</f>
        <v>2.9096432999999999</v>
      </c>
      <c r="G327" s="102"/>
      <c r="H327" s="8"/>
      <c r="I327" s="5" t="str">
        <f t="shared" si="17"/>
        <v/>
      </c>
      <c r="J327" s="22"/>
    </row>
    <row r="328" spans="1:10" s="23" customFormat="1" x14ac:dyDescent="0.25">
      <c r="A328" s="21"/>
      <c r="B328" s="34">
        <v>310</v>
      </c>
      <c r="C328" s="35">
        <v>37926</v>
      </c>
      <c r="D328" s="36">
        <v>0.34</v>
      </c>
      <c r="E328" s="37">
        <f t="shared" si="18"/>
        <v>1.0034000000000001</v>
      </c>
      <c r="F328" s="55">
        <f>ROUND(PRODUCT(E328:$E$577),7)</f>
        <v>2.9012297999999999</v>
      </c>
      <c r="G328" s="102"/>
      <c r="H328" s="8"/>
      <c r="I328" s="5" t="str">
        <f t="shared" si="17"/>
        <v/>
      </c>
      <c r="J328" s="22"/>
    </row>
    <row r="329" spans="1:10" s="23" customFormat="1" x14ac:dyDescent="0.25">
      <c r="A329" s="21"/>
      <c r="B329" s="39">
        <v>311</v>
      </c>
      <c r="C329" s="40" t="s">
        <v>8</v>
      </c>
      <c r="D329" s="41">
        <f>D330</f>
        <v>0.52</v>
      </c>
      <c r="E329" s="42" t="s">
        <v>9</v>
      </c>
      <c r="F329" s="56">
        <f>ROUND(PRODUCT(E329:$E$577),7)</f>
        <v>2.8913989999999998</v>
      </c>
      <c r="G329" s="102"/>
      <c r="H329" s="8"/>
      <c r="I329" s="5" t="str">
        <f t="shared" si="17"/>
        <v/>
      </c>
      <c r="J329" s="22"/>
    </row>
    <row r="330" spans="1:10" s="23" customFormat="1" x14ac:dyDescent="0.25">
      <c r="A330" s="21"/>
      <c r="B330" s="34">
        <v>312</v>
      </c>
      <c r="C330" s="35">
        <v>37956</v>
      </c>
      <c r="D330" s="36">
        <v>0.52</v>
      </c>
      <c r="E330" s="37">
        <f t="shared" si="18"/>
        <v>1.0052000000000001</v>
      </c>
      <c r="F330" s="55">
        <f>ROUND(PRODUCT(E330:$E$577),7)</f>
        <v>2.8913989999999998</v>
      </c>
      <c r="G330" s="102"/>
      <c r="H330" s="8"/>
      <c r="I330" s="5" t="str">
        <f t="shared" si="17"/>
        <v/>
      </c>
      <c r="J330" s="22"/>
    </row>
    <row r="331" spans="1:10" s="23" customFormat="1" x14ac:dyDescent="0.25">
      <c r="A331" s="21"/>
      <c r="B331" s="34">
        <v>313</v>
      </c>
      <c r="C331" s="35">
        <v>37987</v>
      </c>
      <c r="D331" s="36">
        <v>0.76</v>
      </c>
      <c r="E331" s="37">
        <f t="shared" si="18"/>
        <v>1.0076000000000001</v>
      </c>
      <c r="F331" s="55">
        <f>ROUND(PRODUCT(E331:$E$577),7)</f>
        <v>2.8764414999999999</v>
      </c>
      <c r="G331" s="102"/>
      <c r="H331" s="8"/>
      <c r="I331" s="5" t="str">
        <f t="shared" si="17"/>
        <v/>
      </c>
      <c r="J331" s="22"/>
    </row>
    <row r="332" spans="1:10" s="23" customFormat="1" x14ac:dyDescent="0.25">
      <c r="A332" s="21"/>
      <c r="B332" s="34">
        <v>314</v>
      </c>
      <c r="C332" s="35">
        <v>38018</v>
      </c>
      <c r="D332" s="36">
        <v>0.61</v>
      </c>
      <c r="E332" s="37">
        <f t="shared" si="18"/>
        <v>1.0061</v>
      </c>
      <c r="F332" s="55">
        <f>ROUND(PRODUCT(E332:$E$577),7)</f>
        <v>2.8547454999999999</v>
      </c>
      <c r="G332" s="102"/>
      <c r="H332" s="8"/>
      <c r="I332" s="5" t="str">
        <f t="shared" si="17"/>
        <v/>
      </c>
      <c r="J332" s="22"/>
    </row>
    <row r="333" spans="1:10" s="23" customFormat="1" x14ac:dyDescent="0.25">
      <c r="A333" s="21"/>
      <c r="B333" s="34">
        <v>315</v>
      </c>
      <c r="C333" s="35">
        <v>38047</v>
      </c>
      <c r="D333" s="36">
        <v>0.47</v>
      </c>
      <c r="E333" s="37">
        <f t="shared" si="18"/>
        <v>1.0046999999999999</v>
      </c>
      <c r="F333" s="55">
        <f>ROUND(PRODUCT(E333:$E$577),7)</f>
        <v>2.8374370999999998</v>
      </c>
      <c r="G333" s="102"/>
      <c r="H333" s="8"/>
      <c r="I333" s="5" t="str">
        <f t="shared" si="17"/>
        <v/>
      </c>
      <c r="J333" s="22"/>
    </row>
    <row r="334" spans="1:10" s="23" customFormat="1" x14ac:dyDescent="0.25">
      <c r="A334" s="21"/>
      <c r="B334" s="34">
        <v>316</v>
      </c>
      <c r="C334" s="35">
        <v>38078</v>
      </c>
      <c r="D334" s="36">
        <v>0.37</v>
      </c>
      <c r="E334" s="37">
        <f t="shared" si="18"/>
        <v>1.0037</v>
      </c>
      <c r="F334" s="55">
        <f>ROUND(PRODUCT(E334:$E$577),7)</f>
        <v>2.8241635</v>
      </c>
      <c r="G334" s="102"/>
      <c r="H334" s="8"/>
      <c r="I334" s="5" t="str">
        <f t="shared" si="17"/>
        <v/>
      </c>
      <c r="J334" s="22"/>
    </row>
    <row r="335" spans="1:10" s="23" customFormat="1" x14ac:dyDescent="0.25">
      <c r="A335" s="21"/>
      <c r="B335" s="34">
        <v>317</v>
      </c>
      <c r="C335" s="35">
        <v>38108</v>
      </c>
      <c r="D335" s="36">
        <v>0.51</v>
      </c>
      <c r="E335" s="37">
        <f t="shared" si="18"/>
        <v>1.0051000000000001</v>
      </c>
      <c r="F335" s="55">
        <f>ROUND(PRODUCT(E335:$E$577),7)</f>
        <v>2.8137525999999999</v>
      </c>
      <c r="G335" s="102"/>
      <c r="H335" s="8"/>
      <c r="I335" s="5" t="str">
        <f t="shared" si="17"/>
        <v/>
      </c>
      <c r="J335" s="22"/>
    </row>
    <row r="336" spans="1:10" s="23" customFormat="1" x14ac:dyDescent="0.25">
      <c r="A336" s="21"/>
      <c r="B336" s="34">
        <v>318</v>
      </c>
      <c r="C336" s="35">
        <v>38139</v>
      </c>
      <c r="D336" s="36">
        <v>0.71</v>
      </c>
      <c r="E336" s="37">
        <f t="shared" si="18"/>
        <v>1.0071000000000001</v>
      </c>
      <c r="F336" s="55">
        <f>ROUND(PRODUCT(E336:$E$577),7)</f>
        <v>2.7994753000000001</v>
      </c>
      <c r="G336" s="102"/>
      <c r="H336" s="8"/>
      <c r="I336" s="5" t="str">
        <f t="shared" ref="I336:I399" si="19">IF(G336="","",ROUND(G336*F336,2))</f>
        <v/>
      </c>
      <c r="J336" s="22"/>
    </row>
    <row r="337" spans="1:10" s="23" customFormat="1" x14ac:dyDescent="0.25">
      <c r="A337" s="21"/>
      <c r="B337" s="34">
        <v>319</v>
      </c>
      <c r="C337" s="35">
        <v>38169</v>
      </c>
      <c r="D337" s="36">
        <v>0.91</v>
      </c>
      <c r="E337" s="37">
        <f t="shared" si="18"/>
        <v>1.0091000000000001</v>
      </c>
      <c r="F337" s="55">
        <f>ROUND(PRODUCT(E337:$E$577),7)</f>
        <v>2.7797391999999999</v>
      </c>
      <c r="G337" s="102"/>
      <c r="H337" s="8"/>
      <c r="I337" s="5" t="str">
        <f t="shared" si="19"/>
        <v/>
      </c>
      <c r="J337" s="22"/>
    </row>
    <row r="338" spans="1:10" s="23" customFormat="1" x14ac:dyDescent="0.25">
      <c r="A338" s="21"/>
      <c r="B338" s="34">
        <v>320</v>
      </c>
      <c r="C338" s="35">
        <v>38200</v>
      </c>
      <c r="D338" s="36">
        <v>0.69</v>
      </c>
      <c r="E338" s="37">
        <f t="shared" si="18"/>
        <v>1.0068999999999999</v>
      </c>
      <c r="F338" s="55">
        <f>ROUND(PRODUCT(E338:$E$577),7)</f>
        <v>2.7546716</v>
      </c>
      <c r="G338" s="102"/>
      <c r="H338" s="8"/>
      <c r="I338" s="5" t="str">
        <f t="shared" si="19"/>
        <v/>
      </c>
      <c r="J338" s="22"/>
    </row>
    <row r="339" spans="1:10" s="23" customFormat="1" x14ac:dyDescent="0.25">
      <c r="A339" s="21"/>
      <c r="B339" s="34">
        <v>321</v>
      </c>
      <c r="C339" s="35">
        <v>38231</v>
      </c>
      <c r="D339" s="36">
        <v>0.33</v>
      </c>
      <c r="E339" s="37">
        <f t="shared" si="18"/>
        <v>1.0033000000000001</v>
      </c>
      <c r="F339" s="55">
        <f>ROUND(PRODUCT(E339:$E$577),7)</f>
        <v>2.7357947</v>
      </c>
      <c r="G339" s="102"/>
      <c r="H339" s="8"/>
      <c r="I339" s="5" t="str">
        <f t="shared" si="19"/>
        <v/>
      </c>
      <c r="J339" s="22"/>
    </row>
    <row r="340" spans="1:10" s="23" customFormat="1" x14ac:dyDescent="0.25">
      <c r="A340" s="21"/>
      <c r="B340" s="34">
        <v>322</v>
      </c>
      <c r="C340" s="35">
        <v>38261</v>
      </c>
      <c r="D340" s="36">
        <v>0.44</v>
      </c>
      <c r="E340" s="37">
        <f t="shared" si="18"/>
        <v>1.0044</v>
      </c>
      <c r="F340" s="55">
        <f>ROUND(PRODUCT(E340:$E$577),7)</f>
        <v>2.7267961999999999</v>
      </c>
      <c r="G340" s="102"/>
      <c r="H340" s="8"/>
      <c r="I340" s="5" t="str">
        <f t="shared" si="19"/>
        <v/>
      </c>
      <c r="J340" s="22"/>
    </row>
    <row r="341" spans="1:10" s="23" customFormat="1" x14ac:dyDescent="0.25">
      <c r="A341" s="21"/>
      <c r="B341" s="34">
        <v>323</v>
      </c>
      <c r="C341" s="35">
        <v>38292</v>
      </c>
      <c r="D341" s="36">
        <v>0.69</v>
      </c>
      <c r="E341" s="37">
        <f t="shared" si="18"/>
        <v>1.0068999999999999</v>
      </c>
      <c r="F341" s="55">
        <f>ROUND(PRODUCT(E341:$E$577),7)</f>
        <v>2.7148509000000001</v>
      </c>
      <c r="G341" s="102"/>
      <c r="H341" s="8"/>
      <c r="I341" s="5" t="str">
        <f t="shared" si="19"/>
        <v/>
      </c>
      <c r="J341" s="22"/>
    </row>
    <row r="342" spans="1:10" s="23" customFormat="1" x14ac:dyDescent="0.25">
      <c r="A342" s="21"/>
      <c r="B342" s="39">
        <v>324</v>
      </c>
      <c r="C342" s="40" t="s">
        <v>8</v>
      </c>
      <c r="D342" s="41">
        <f>D343</f>
        <v>0.86</v>
      </c>
      <c r="E342" s="42" t="s">
        <v>9</v>
      </c>
      <c r="F342" s="56">
        <f>ROUND(PRODUCT(E342:$E$577),7)</f>
        <v>2.6962467999999999</v>
      </c>
      <c r="G342" s="102"/>
      <c r="H342" s="8"/>
      <c r="I342" s="5" t="str">
        <f t="shared" si="19"/>
        <v/>
      </c>
      <c r="J342" s="22"/>
    </row>
    <row r="343" spans="1:10" s="23" customFormat="1" x14ac:dyDescent="0.25">
      <c r="A343" s="21"/>
      <c r="B343" s="34">
        <v>325</v>
      </c>
      <c r="C343" s="35">
        <v>38322</v>
      </c>
      <c r="D343" s="36">
        <v>0.86</v>
      </c>
      <c r="E343" s="37">
        <f t="shared" si="18"/>
        <v>1.0085999999999999</v>
      </c>
      <c r="F343" s="55">
        <f>ROUND(PRODUCT(E343:$E$577),7)</f>
        <v>2.6962467999999999</v>
      </c>
      <c r="G343" s="102"/>
      <c r="H343" s="8"/>
      <c r="I343" s="5" t="str">
        <f t="shared" si="19"/>
        <v/>
      </c>
      <c r="J343" s="22"/>
    </row>
    <row r="344" spans="1:10" s="23" customFormat="1" x14ac:dyDescent="0.25">
      <c r="A344" s="21"/>
      <c r="B344" s="34">
        <v>326</v>
      </c>
      <c r="C344" s="35">
        <v>38353</v>
      </c>
      <c r="D344" s="36">
        <v>0.57999999999999996</v>
      </c>
      <c r="E344" s="37">
        <f t="shared" si="18"/>
        <v>1.0058</v>
      </c>
      <c r="F344" s="55">
        <f>ROUND(PRODUCT(E344:$E$577),7)</f>
        <v>2.6732567999999999</v>
      </c>
      <c r="G344" s="102"/>
      <c r="H344" s="8"/>
      <c r="I344" s="5" t="str">
        <f t="shared" si="19"/>
        <v/>
      </c>
      <c r="J344" s="22"/>
    </row>
    <row r="345" spans="1:10" s="23" customFormat="1" x14ac:dyDescent="0.25">
      <c r="A345" s="21"/>
      <c r="B345" s="34">
        <v>327</v>
      </c>
      <c r="C345" s="35">
        <v>38384</v>
      </c>
      <c r="D345" s="36">
        <v>0.59</v>
      </c>
      <c r="E345" s="37">
        <f t="shared" si="18"/>
        <v>1.0059</v>
      </c>
      <c r="F345" s="55">
        <f>ROUND(PRODUCT(E345:$E$577),7)</f>
        <v>2.6578412999999999</v>
      </c>
      <c r="G345" s="102"/>
      <c r="H345" s="8"/>
      <c r="I345" s="5" t="str">
        <f t="shared" si="19"/>
        <v/>
      </c>
      <c r="J345" s="22"/>
    </row>
    <row r="346" spans="1:10" s="23" customFormat="1" x14ac:dyDescent="0.25">
      <c r="A346" s="21"/>
      <c r="B346" s="34">
        <v>328</v>
      </c>
      <c r="C346" s="35">
        <v>38412</v>
      </c>
      <c r="D346" s="36">
        <v>0.61</v>
      </c>
      <c r="E346" s="37">
        <f t="shared" si="18"/>
        <v>1.0061</v>
      </c>
      <c r="F346" s="55">
        <f>ROUND(PRODUCT(E346:$E$577),7)</f>
        <v>2.642252</v>
      </c>
      <c r="G346" s="102"/>
      <c r="H346" s="8"/>
      <c r="I346" s="5" t="str">
        <f t="shared" si="19"/>
        <v/>
      </c>
      <c r="J346" s="22"/>
    </row>
    <row r="347" spans="1:10" s="23" customFormat="1" x14ac:dyDescent="0.25">
      <c r="A347" s="21"/>
      <c r="B347" s="34">
        <v>329</v>
      </c>
      <c r="C347" s="35">
        <v>38443</v>
      </c>
      <c r="D347" s="36">
        <v>0.87</v>
      </c>
      <c r="E347" s="37">
        <f t="shared" ref="E347:E415" si="20">ROUND(1+D347/100,6)</f>
        <v>1.0086999999999999</v>
      </c>
      <c r="F347" s="55">
        <f>ROUND(PRODUCT(E347:$E$577),7)</f>
        <v>2.6262319999999999</v>
      </c>
      <c r="G347" s="102"/>
      <c r="H347" s="8"/>
      <c r="I347" s="5" t="str">
        <f t="shared" si="19"/>
        <v/>
      </c>
      <c r="J347" s="22"/>
    </row>
    <row r="348" spans="1:10" s="23" customFormat="1" x14ac:dyDescent="0.25">
      <c r="A348" s="21"/>
      <c r="B348" s="34">
        <v>330</v>
      </c>
      <c r="C348" s="35">
        <v>38473</v>
      </c>
      <c r="D348" s="36">
        <v>0.49</v>
      </c>
      <c r="E348" s="37">
        <f t="shared" si="20"/>
        <v>1.0048999999999999</v>
      </c>
      <c r="F348" s="55">
        <f>ROUND(PRODUCT(E348:$E$577),7)</f>
        <v>2.6035808</v>
      </c>
      <c r="G348" s="102"/>
      <c r="H348" s="8"/>
      <c r="I348" s="5" t="str">
        <f t="shared" si="19"/>
        <v/>
      </c>
      <c r="J348" s="22"/>
    </row>
    <row r="349" spans="1:10" s="23" customFormat="1" x14ac:dyDescent="0.25">
      <c r="A349" s="21"/>
      <c r="B349" s="34">
        <v>331</v>
      </c>
      <c r="C349" s="35">
        <v>38504</v>
      </c>
      <c r="D349" s="36">
        <v>-0.02</v>
      </c>
      <c r="E349" s="37">
        <f t="shared" si="20"/>
        <v>0.99980000000000002</v>
      </c>
      <c r="F349" s="55">
        <f>ROUND(PRODUCT(E349:$E$577),7)</f>
        <v>2.5908855000000002</v>
      </c>
      <c r="G349" s="102"/>
      <c r="H349" s="8"/>
      <c r="I349" s="5" t="str">
        <f t="shared" si="19"/>
        <v/>
      </c>
      <c r="J349" s="22"/>
    </row>
    <row r="350" spans="1:10" s="23" customFormat="1" x14ac:dyDescent="0.25">
      <c r="A350" s="21"/>
      <c r="B350" s="34">
        <v>332</v>
      </c>
      <c r="C350" s="35">
        <v>38534</v>
      </c>
      <c r="D350" s="36">
        <v>0.25</v>
      </c>
      <c r="E350" s="37">
        <f t="shared" si="20"/>
        <v>1.0024999999999999</v>
      </c>
      <c r="F350" s="55">
        <f>ROUND(PRODUCT(E350:$E$577),7)</f>
        <v>2.5914038000000001</v>
      </c>
      <c r="G350" s="102"/>
      <c r="H350" s="8"/>
      <c r="I350" s="5" t="str">
        <f t="shared" si="19"/>
        <v/>
      </c>
      <c r="J350" s="22"/>
    </row>
    <row r="351" spans="1:10" s="23" customFormat="1" x14ac:dyDescent="0.25">
      <c r="A351" s="21"/>
      <c r="B351" s="34">
        <v>333</v>
      </c>
      <c r="C351" s="35">
        <v>38565</v>
      </c>
      <c r="D351" s="36">
        <v>0.17</v>
      </c>
      <c r="E351" s="37">
        <f t="shared" si="20"/>
        <v>1.0017</v>
      </c>
      <c r="F351" s="55">
        <f>ROUND(PRODUCT(E351:$E$577),7)</f>
        <v>2.5849413999999999</v>
      </c>
      <c r="G351" s="102"/>
      <c r="H351" s="8"/>
      <c r="I351" s="5" t="str">
        <f t="shared" si="19"/>
        <v/>
      </c>
      <c r="J351" s="22"/>
    </row>
    <row r="352" spans="1:10" s="23" customFormat="1" x14ac:dyDescent="0.25">
      <c r="A352" s="21"/>
      <c r="B352" s="34">
        <v>334</v>
      </c>
      <c r="C352" s="35">
        <v>38596</v>
      </c>
      <c r="D352" s="36">
        <v>0.35</v>
      </c>
      <c r="E352" s="37">
        <f t="shared" si="20"/>
        <v>1.0035000000000001</v>
      </c>
      <c r="F352" s="55">
        <f>ROUND(PRODUCT(E352:$E$577),7)</f>
        <v>2.5805544999999999</v>
      </c>
      <c r="G352" s="102"/>
      <c r="H352" s="8"/>
      <c r="I352" s="5" t="str">
        <f t="shared" si="19"/>
        <v/>
      </c>
      <c r="J352" s="22"/>
    </row>
    <row r="353" spans="1:10" s="23" customFormat="1" x14ac:dyDescent="0.25">
      <c r="A353" s="21"/>
      <c r="B353" s="34">
        <v>335</v>
      </c>
      <c r="C353" s="35">
        <v>38626</v>
      </c>
      <c r="D353" s="36">
        <v>0.75</v>
      </c>
      <c r="E353" s="37">
        <f t="shared" si="20"/>
        <v>1.0075000000000001</v>
      </c>
      <c r="F353" s="55">
        <f>ROUND(PRODUCT(E353:$E$577),7)</f>
        <v>2.5715541000000002</v>
      </c>
      <c r="G353" s="102"/>
      <c r="H353" s="8"/>
      <c r="I353" s="5" t="str">
        <f t="shared" si="19"/>
        <v/>
      </c>
      <c r="J353" s="22"/>
    </row>
    <row r="354" spans="1:10" s="23" customFormat="1" x14ac:dyDescent="0.25">
      <c r="A354" s="21"/>
      <c r="B354" s="34">
        <v>336</v>
      </c>
      <c r="C354" s="35">
        <v>38657</v>
      </c>
      <c r="D354" s="36">
        <v>0.55000000000000004</v>
      </c>
      <c r="E354" s="37">
        <f t="shared" si="20"/>
        <v>1.0055000000000001</v>
      </c>
      <c r="F354" s="55">
        <f>ROUND(PRODUCT(E354:$E$577),7)</f>
        <v>2.5524110000000002</v>
      </c>
      <c r="G354" s="102"/>
      <c r="H354" s="8"/>
      <c r="I354" s="5" t="str">
        <f t="shared" si="19"/>
        <v/>
      </c>
      <c r="J354" s="22"/>
    </row>
    <row r="355" spans="1:10" s="23" customFormat="1" x14ac:dyDescent="0.25">
      <c r="A355" s="21"/>
      <c r="B355" s="39">
        <v>337</v>
      </c>
      <c r="C355" s="40" t="s">
        <v>8</v>
      </c>
      <c r="D355" s="41">
        <f>D356</f>
        <v>0.36</v>
      </c>
      <c r="E355" s="42" t="s">
        <v>9</v>
      </c>
      <c r="F355" s="56">
        <f>ROUND(PRODUCT(E355:$E$577),7)</f>
        <v>2.5384495</v>
      </c>
      <c r="G355" s="102"/>
      <c r="H355" s="8"/>
      <c r="I355" s="5" t="str">
        <f t="shared" si="19"/>
        <v/>
      </c>
      <c r="J355" s="22"/>
    </row>
    <row r="356" spans="1:10" s="23" customFormat="1" x14ac:dyDescent="0.25">
      <c r="A356" s="21"/>
      <c r="B356" s="34">
        <v>338</v>
      </c>
      <c r="C356" s="35">
        <v>38687</v>
      </c>
      <c r="D356" s="36">
        <v>0.36</v>
      </c>
      <c r="E356" s="37">
        <f t="shared" si="20"/>
        <v>1.0036</v>
      </c>
      <c r="F356" s="55">
        <f>ROUND(PRODUCT(E356:$E$577),7)</f>
        <v>2.5384495</v>
      </c>
      <c r="G356" s="102"/>
      <c r="H356" s="8"/>
      <c r="I356" s="5" t="str">
        <f t="shared" si="19"/>
        <v/>
      </c>
      <c r="J356" s="22"/>
    </row>
    <row r="357" spans="1:10" s="23" customFormat="1" x14ac:dyDescent="0.25">
      <c r="A357" s="21"/>
      <c r="B357" s="34">
        <v>339</v>
      </c>
      <c r="C357" s="35">
        <v>38718</v>
      </c>
      <c r="D357" s="36">
        <v>0.59</v>
      </c>
      <c r="E357" s="37">
        <f t="shared" si="20"/>
        <v>1.0059</v>
      </c>
      <c r="F357" s="55">
        <f>ROUND(PRODUCT(E357:$E$577),7)</f>
        <v>2.5293439000000002</v>
      </c>
      <c r="G357" s="102"/>
      <c r="H357" s="8"/>
      <c r="I357" s="5" t="str">
        <f t="shared" si="19"/>
        <v/>
      </c>
      <c r="J357" s="22"/>
    </row>
    <row r="358" spans="1:10" s="23" customFormat="1" x14ac:dyDescent="0.25">
      <c r="A358" s="21"/>
      <c r="B358" s="34">
        <v>340</v>
      </c>
      <c r="C358" s="35">
        <v>38749</v>
      </c>
      <c r="D358" s="36">
        <v>0.41</v>
      </c>
      <c r="E358" s="37">
        <f t="shared" si="20"/>
        <v>1.0041</v>
      </c>
      <c r="F358" s="55">
        <f>ROUND(PRODUCT(E358:$E$577),7)</f>
        <v>2.5145083000000001</v>
      </c>
      <c r="G358" s="102"/>
      <c r="H358" s="8"/>
      <c r="I358" s="5" t="str">
        <f t="shared" si="19"/>
        <v/>
      </c>
      <c r="J358" s="22"/>
    </row>
    <row r="359" spans="1:10" s="23" customFormat="1" x14ac:dyDescent="0.25">
      <c r="A359" s="21"/>
      <c r="B359" s="34">
        <v>341</v>
      </c>
      <c r="C359" s="35">
        <v>38777</v>
      </c>
      <c r="D359" s="36">
        <v>0.43</v>
      </c>
      <c r="E359" s="37">
        <f t="shared" si="20"/>
        <v>1.0043</v>
      </c>
      <c r="F359" s="55">
        <f>ROUND(PRODUCT(E359:$E$577),7)</f>
        <v>2.5042409000000001</v>
      </c>
      <c r="G359" s="102"/>
      <c r="H359" s="8"/>
      <c r="I359" s="5" t="str">
        <f t="shared" si="19"/>
        <v/>
      </c>
      <c r="J359" s="22"/>
    </row>
    <row r="360" spans="1:10" s="23" customFormat="1" x14ac:dyDescent="0.25">
      <c r="A360" s="21"/>
      <c r="B360" s="34">
        <v>342</v>
      </c>
      <c r="C360" s="35">
        <v>38808</v>
      </c>
      <c r="D360" s="36">
        <v>0.21</v>
      </c>
      <c r="E360" s="37">
        <f t="shared" si="20"/>
        <v>1.0021</v>
      </c>
      <c r="F360" s="55">
        <f>ROUND(PRODUCT(E360:$E$577),7)</f>
        <v>2.4935187000000001</v>
      </c>
      <c r="G360" s="102"/>
      <c r="H360" s="8"/>
      <c r="I360" s="5" t="str">
        <f t="shared" si="19"/>
        <v/>
      </c>
      <c r="J360" s="22"/>
    </row>
    <row r="361" spans="1:10" s="23" customFormat="1" x14ac:dyDescent="0.25">
      <c r="A361" s="21"/>
      <c r="B361" s="34">
        <v>343</v>
      </c>
      <c r="C361" s="35">
        <v>38838</v>
      </c>
      <c r="D361" s="36">
        <v>0.1</v>
      </c>
      <c r="E361" s="37">
        <f t="shared" si="20"/>
        <v>1.0009999999999999</v>
      </c>
      <c r="F361" s="55">
        <f>ROUND(PRODUCT(E361:$E$577),7)</f>
        <v>2.4882933</v>
      </c>
      <c r="G361" s="102"/>
      <c r="H361" s="8"/>
      <c r="I361" s="5" t="str">
        <f t="shared" si="19"/>
        <v/>
      </c>
      <c r="J361" s="22"/>
    </row>
    <row r="362" spans="1:10" s="23" customFormat="1" x14ac:dyDescent="0.25">
      <c r="A362" s="21"/>
      <c r="B362" s="34">
        <v>344</v>
      </c>
      <c r="C362" s="35">
        <v>38869</v>
      </c>
      <c r="D362" s="36">
        <v>-0.21</v>
      </c>
      <c r="E362" s="37">
        <f t="shared" si="20"/>
        <v>0.99790000000000001</v>
      </c>
      <c r="F362" s="55">
        <f>ROUND(PRODUCT(E362:$E$577),7)</f>
        <v>2.4858074999999999</v>
      </c>
      <c r="G362" s="102"/>
      <c r="H362" s="8"/>
      <c r="I362" s="5" t="str">
        <f t="shared" si="19"/>
        <v/>
      </c>
      <c r="J362" s="22"/>
    </row>
    <row r="363" spans="1:10" s="23" customFormat="1" x14ac:dyDescent="0.25">
      <c r="A363" s="21"/>
      <c r="B363" s="34">
        <v>345</v>
      </c>
      <c r="C363" s="35">
        <v>38899</v>
      </c>
      <c r="D363" s="36">
        <v>0.19</v>
      </c>
      <c r="E363" s="37">
        <f t="shared" si="20"/>
        <v>1.0019</v>
      </c>
      <c r="F363" s="55">
        <f>ROUND(PRODUCT(E363:$E$577),7)</f>
        <v>2.4910386999999998</v>
      </c>
      <c r="G363" s="102"/>
      <c r="H363" s="8"/>
      <c r="I363" s="5" t="str">
        <f t="shared" si="19"/>
        <v/>
      </c>
      <c r="J363" s="22"/>
    </row>
    <row r="364" spans="1:10" s="23" customFormat="1" x14ac:dyDescent="0.25">
      <c r="A364" s="21"/>
      <c r="B364" s="34">
        <v>346</v>
      </c>
      <c r="C364" s="35">
        <v>38930</v>
      </c>
      <c r="D364" s="36">
        <v>0.05</v>
      </c>
      <c r="E364" s="37">
        <f t="shared" si="20"/>
        <v>1.0004999999999999</v>
      </c>
      <c r="F364" s="55">
        <f>ROUND(PRODUCT(E364:$E$577),7)</f>
        <v>2.4863146999999999</v>
      </c>
      <c r="G364" s="102"/>
      <c r="H364" s="8"/>
      <c r="I364" s="5" t="str">
        <f t="shared" si="19"/>
        <v/>
      </c>
      <c r="J364" s="22"/>
    </row>
    <row r="365" spans="1:10" s="23" customFormat="1" x14ac:dyDescent="0.25">
      <c r="A365" s="21"/>
      <c r="B365" s="34">
        <v>347</v>
      </c>
      <c r="C365" s="35">
        <v>38961</v>
      </c>
      <c r="D365" s="36">
        <v>0.21</v>
      </c>
      <c r="E365" s="37">
        <f t="shared" si="20"/>
        <v>1.0021</v>
      </c>
      <c r="F365" s="55">
        <f>ROUND(PRODUCT(E365:$E$577),7)</f>
        <v>2.4850721999999998</v>
      </c>
      <c r="G365" s="102"/>
      <c r="H365" s="8"/>
      <c r="I365" s="5" t="str">
        <f t="shared" si="19"/>
        <v/>
      </c>
      <c r="J365" s="22"/>
    </row>
    <row r="366" spans="1:10" s="23" customFormat="1" x14ac:dyDescent="0.25">
      <c r="A366" s="21"/>
      <c r="B366" s="34">
        <v>348</v>
      </c>
      <c r="C366" s="35">
        <v>38991</v>
      </c>
      <c r="D366" s="36">
        <v>0.33</v>
      </c>
      <c r="E366" s="37">
        <f t="shared" si="20"/>
        <v>1.0033000000000001</v>
      </c>
      <c r="F366" s="55">
        <f>ROUND(PRODUCT(E366:$E$577),7)</f>
        <v>2.4798645000000001</v>
      </c>
      <c r="G366" s="102"/>
      <c r="H366" s="8"/>
      <c r="I366" s="5" t="str">
        <f t="shared" si="19"/>
        <v/>
      </c>
      <c r="J366" s="22"/>
    </row>
    <row r="367" spans="1:10" s="23" customFormat="1" x14ac:dyDescent="0.25">
      <c r="A367" s="21"/>
      <c r="B367" s="34">
        <v>349</v>
      </c>
      <c r="C367" s="35">
        <v>39022</v>
      </c>
      <c r="D367" s="36">
        <v>0.31</v>
      </c>
      <c r="E367" s="37">
        <f t="shared" si="20"/>
        <v>1.0031000000000001</v>
      </c>
      <c r="F367" s="55">
        <f>ROUND(PRODUCT(E367:$E$577),7)</f>
        <v>2.4717077999999999</v>
      </c>
      <c r="G367" s="102"/>
      <c r="H367" s="8"/>
      <c r="I367" s="5" t="str">
        <f t="shared" si="19"/>
        <v/>
      </c>
      <c r="J367" s="22"/>
    </row>
    <row r="368" spans="1:10" s="23" customFormat="1" x14ac:dyDescent="0.25">
      <c r="A368" s="21"/>
      <c r="B368" s="39">
        <v>350</v>
      </c>
      <c r="C368" s="40" t="s">
        <v>8</v>
      </c>
      <c r="D368" s="41">
        <f>D369</f>
        <v>0.48</v>
      </c>
      <c r="E368" s="42" t="s">
        <v>9</v>
      </c>
      <c r="F368" s="56">
        <f>ROUND(PRODUCT(E368:$E$577),7)</f>
        <v>2.4640692</v>
      </c>
      <c r="G368" s="102"/>
      <c r="H368" s="8"/>
      <c r="I368" s="5" t="str">
        <f t="shared" si="19"/>
        <v/>
      </c>
      <c r="J368" s="22"/>
    </row>
    <row r="369" spans="1:10" s="23" customFormat="1" x14ac:dyDescent="0.25">
      <c r="A369" s="21"/>
      <c r="B369" s="34">
        <v>351</v>
      </c>
      <c r="C369" s="35">
        <v>39052</v>
      </c>
      <c r="D369" s="36">
        <v>0.48</v>
      </c>
      <c r="E369" s="37">
        <f t="shared" si="20"/>
        <v>1.0047999999999999</v>
      </c>
      <c r="F369" s="55">
        <f>ROUND(PRODUCT(E369:$E$577),7)</f>
        <v>2.4640692</v>
      </c>
      <c r="G369" s="102"/>
      <c r="H369" s="8"/>
      <c r="I369" s="5" t="str">
        <f t="shared" si="19"/>
        <v/>
      </c>
      <c r="J369" s="22"/>
    </row>
    <row r="370" spans="1:10" s="23" customFormat="1" x14ac:dyDescent="0.25">
      <c r="A370" s="21"/>
      <c r="B370" s="34">
        <v>352</v>
      </c>
      <c r="C370" s="35">
        <v>39083</v>
      </c>
      <c r="D370" s="36">
        <v>0.44</v>
      </c>
      <c r="E370" s="37">
        <f t="shared" si="20"/>
        <v>1.0044</v>
      </c>
      <c r="F370" s="55">
        <f>ROUND(PRODUCT(E370:$E$577),7)</f>
        <v>2.4522982</v>
      </c>
      <c r="G370" s="102"/>
      <c r="H370" s="8"/>
      <c r="I370" s="5" t="str">
        <f t="shared" si="19"/>
        <v/>
      </c>
      <c r="J370" s="22"/>
    </row>
    <row r="371" spans="1:10" s="23" customFormat="1" x14ac:dyDescent="0.25">
      <c r="A371" s="21"/>
      <c r="B371" s="34">
        <v>353</v>
      </c>
      <c r="C371" s="35">
        <v>39114</v>
      </c>
      <c r="D371" s="36">
        <v>0.44</v>
      </c>
      <c r="E371" s="37">
        <f t="shared" si="20"/>
        <v>1.0044</v>
      </c>
      <c r="F371" s="55">
        <f>ROUND(PRODUCT(E371:$E$577),7)</f>
        <v>2.4415553000000001</v>
      </c>
      <c r="G371" s="102"/>
      <c r="H371" s="8"/>
      <c r="I371" s="5" t="str">
        <f t="shared" si="19"/>
        <v/>
      </c>
      <c r="J371" s="22"/>
    </row>
    <row r="372" spans="1:10" s="23" customFormat="1" x14ac:dyDescent="0.25">
      <c r="A372" s="21"/>
      <c r="B372" s="34">
        <v>354</v>
      </c>
      <c r="C372" s="35">
        <v>39142</v>
      </c>
      <c r="D372" s="36">
        <v>0.37</v>
      </c>
      <c r="E372" s="37">
        <f t="shared" si="20"/>
        <v>1.0037</v>
      </c>
      <c r="F372" s="55">
        <f>ROUND(PRODUCT(E372:$E$577),7)</f>
        <v>2.4308595</v>
      </c>
      <c r="G372" s="102"/>
      <c r="H372" s="8"/>
      <c r="I372" s="5" t="str">
        <f t="shared" si="19"/>
        <v/>
      </c>
      <c r="J372" s="22"/>
    </row>
    <row r="373" spans="1:10" s="23" customFormat="1" x14ac:dyDescent="0.25">
      <c r="A373" s="21"/>
      <c r="B373" s="34">
        <v>355</v>
      </c>
      <c r="C373" s="35">
        <v>39173</v>
      </c>
      <c r="D373" s="36">
        <v>0.25</v>
      </c>
      <c r="E373" s="37">
        <f t="shared" si="20"/>
        <v>1.0024999999999999</v>
      </c>
      <c r="F373" s="55">
        <f>ROUND(PRODUCT(E373:$E$577),7)</f>
        <v>2.4218985000000002</v>
      </c>
      <c r="G373" s="102"/>
      <c r="H373" s="8"/>
      <c r="I373" s="5" t="str">
        <f t="shared" si="19"/>
        <v/>
      </c>
      <c r="J373" s="22"/>
    </row>
    <row r="374" spans="1:10" s="23" customFormat="1" x14ac:dyDescent="0.25">
      <c r="A374" s="21"/>
      <c r="B374" s="34">
        <v>356</v>
      </c>
      <c r="C374" s="35">
        <v>39203</v>
      </c>
      <c r="D374" s="36">
        <v>0.28000000000000003</v>
      </c>
      <c r="E374" s="37">
        <f t="shared" si="20"/>
        <v>1.0027999999999999</v>
      </c>
      <c r="F374" s="55">
        <f>ROUND(PRODUCT(E374:$E$577),7)</f>
        <v>2.4158588999999999</v>
      </c>
      <c r="G374" s="102"/>
      <c r="H374" s="8"/>
      <c r="I374" s="5" t="str">
        <f t="shared" si="19"/>
        <v/>
      </c>
      <c r="J374" s="22"/>
    </row>
    <row r="375" spans="1:10" s="23" customFormat="1" x14ac:dyDescent="0.25">
      <c r="A375" s="21"/>
      <c r="B375" s="34">
        <v>357</v>
      </c>
      <c r="C375" s="35">
        <v>39234</v>
      </c>
      <c r="D375" s="36">
        <v>0.28000000000000003</v>
      </c>
      <c r="E375" s="37">
        <f t="shared" si="20"/>
        <v>1.0027999999999999</v>
      </c>
      <c r="F375" s="55">
        <f>ROUND(PRODUCT(E375:$E$577),7)</f>
        <v>2.4091133999999998</v>
      </c>
      <c r="G375" s="102"/>
      <c r="H375" s="8"/>
      <c r="I375" s="5" t="str">
        <f t="shared" si="19"/>
        <v/>
      </c>
      <c r="J375" s="22"/>
    </row>
    <row r="376" spans="1:10" s="23" customFormat="1" x14ac:dyDescent="0.25">
      <c r="A376" s="21"/>
      <c r="B376" s="34">
        <v>358</v>
      </c>
      <c r="C376" s="35">
        <v>39264</v>
      </c>
      <c r="D376" s="36">
        <v>0.24</v>
      </c>
      <c r="E376" s="37">
        <f t="shared" si="20"/>
        <v>1.0024</v>
      </c>
      <c r="F376" s="55">
        <f>ROUND(PRODUCT(E376:$E$577),7)</f>
        <v>2.4023867000000001</v>
      </c>
      <c r="G376" s="102"/>
      <c r="H376" s="8"/>
      <c r="I376" s="5" t="str">
        <f t="shared" si="19"/>
        <v/>
      </c>
      <c r="J376" s="22"/>
    </row>
    <row r="377" spans="1:10" s="23" customFormat="1" x14ac:dyDescent="0.25">
      <c r="A377" s="21"/>
      <c r="B377" s="34">
        <v>359</v>
      </c>
      <c r="C377" s="35">
        <v>39295</v>
      </c>
      <c r="D377" s="36">
        <v>0.47</v>
      </c>
      <c r="E377" s="37">
        <f t="shared" si="20"/>
        <v>1.0046999999999999</v>
      </c>
      <c r="F377" s="55">
        <f>ROUND(PRODUCT(E377:$E$577),7)</f>
        <v>2.3966348000000002</v>
      </c>
      <c r="G377" s="102"/>
      <c r="H377" s="8"/>
      <c r="I377" s="5" t="str">
        <f t="shared" si="19"/>
        <v/>
      </c>
      <c r="J377" s="22"/>
    </row>
    <row r="378" spans="1:10" s="23" customFormat="1" x14ac:dyDescent="0.25">
      <c r="A378" s="21"/>
      <c r="B378" s="34">
        <v>360</v>
      </c>
      <c r="C378" s="35">
        <v>39326</v>
      </c>
      <c r="D378" s="36">
        <v>0.18</v>
      </c>
      <c r="E378" s="37">
        <f t="shared" si="20"/>
        <v>1.0018</v>
      </c>
      <c r="F378" s="55">
        <f>ROUND(PRODUCT(E378:$E$577),7)</f>
        <v>2.3854232999999998</v>
      </c>
      <c r="G378" s="102"/>
      <c r="H378" s="8"/>
      <c r="I378" s="5" t="str">
        <f t="shared" si="19"/>
        <v/>
      </c>
      <c r="J378" s="22"/>
    </row>
    <row r="379" spans="1:10" s="23" customFormat="1" x14ac:dyDescent="0.25">
      <c r="A379" s="21"/>
      <c r="B379" s="34">
        <v>361</v>
      </c>
      <c r="C379" s="35">
        <v>39356</v>
      </c>
      <c r="D379" s="36">
        <v>0.3</v>
      </c>
      <c r="E379" s="37">
        <f t="shared" si="20"/>
        <v>1.0029999999999999</v>
      </c>
      <c r="F379" s="55">
        <f>ROUND(PRODUCT(E379:$E$577),7)</f>
        <v>2.3811372</v>
      </c>
      <c r="G379" s="102"/>
      <c r="H379" s="8"/>
      <c r="I379" s="5" t="str">
        <f t="shared" si="19"/>
        <v/>
      </c>
      <c r="J379" s="22"/>
    </row>
    <row r="380" spans="1:10" s="23" customFormat="1" x14ac:dyDescent="0.25">
      <c r="A380" s="21"/>
      <c r="B380" s="34">
        <v>362</v>
      </c>
      <c r="C380" s="35">
        <v>39387</v>
      </c>
      <c r="D380" s="36">
        <v>0.38</v>
      </c>
      <c r="E380" s="37">
        <f t="shared" si="20"/>
        <v>1.0038</v>
      </c>
      <c r="F380" s="55">
        <f>ROUND(PRODUCT(E380:$E$577),7)</f>
        <v>2.3740152000000001</v>
      </c>
      <c r="G380" s="102"/>
      <c r="H380" s="8"/>
      <c r="I380" s="5" t="str">
        <f t="shared" si="19"/>
        <v/>
      </c>
      <c r="J380" s="22"/>
    </row>
    <row r="381" spans="1:10" s="23" customFormat="1" x14ac:dyDescent="0.25">
      <c r="A381" s="21"/>
      <c r="B381" s="39">
        <v>363</v>
      </c>
      <c r="C381" s="40" t="s">
        <v>8</v>
      </c>
      <c r="D381" s="41">
        <f>D382</f>
        <v>0.74</v>
      </c>
      <c r="E381" s="42" t="s">
        <v>9</v>
      </c>
      <c r="F381" s="56">
        <f>ROUND(PRODUCT(E381:$E$577),7)</f>
        <v>2.3650281</v>
      </c>
      <c r="G381" s="102"/>
      <c r="H381" s="8"/>
      <c r="I381" s="5" t="str">
        <f t="shared" si="19"/>
        <v/>
      </c>
      <c r="J381" s="22"/>
    </row>
    <row r="382" spans="1:10" s="23" customFormat="1" x14ac:dyDescent="0.25">
      <c r="A382" s="21"/>
      <c r="B382" s="34">
        <v>364</v>
      </c>
      <c r="C382" s="35">
        <v>39417</v>
      </c>
      <c r="D382" s="36">
        <v>0.74</v>
      </c>
      <c r="E382" s="37">
        <f t="shared" si="20"/>
        <v>1.0074000000000001</v>
      </c>
      <c r="F382" s="55">
        <f>ROUND(PRODUCT(E382:$E$577),7)</f>
        <v>2.3650281</v>
      </c>
      <c r="G382" s="102"/>
      <c r="H382" s="8"/>
      <c r="I382" s="5" t="str">
        <f t="shared" si="19"/>
        <v/>
      </c>
      <c r="J382" s="22"/>
    </row>
    <row r="383" spans="1:10" s="23" customFormat="1" x14ac:dyDescent="0.25">
      <c r="A383" s="21"/>
      <c r="B383" s="34">
        <v>365</v>
      </c>
      <c r="C383" s="35">
        <v>39448</v>
      </c>
      <c r="D383" s="36">
        <v>0.54</v>
      </c>
      <c r="E383" s="37">
        <f t="shared" si="20"/>
        <v>1.0054000000000001</v>
      </c>
      <c r="F383" s="55">
        <f>ROUND(PRODUCT(E383:$E$577),7)</f>
        <v>2.3476553999999998</v>
      </c>
      <c r="G383" s="102"/>
      <c r="H383" s="8"/>
      <c r="I383" s="5" t="str">
        <f t="shared" si="19"/>
        <v/>
      </c>
      <c r="J383" s="22"/>
    </row>
    <row r="384" spans="1:10" s="23" customFormat="1" x14ac:dyDescent="0.25">
      <c r="A384" s="21"/>
      <c r="B384" s="34">
        <v>366</v>
      </c>
      <c r="C384" s="35">
        <v>39479</v>
      </c>
      <c r="D384" s="36">
        <v>0.49</v>
      </c>
      <c r="E384" s="37">
        <f t="shared" si="20"/>
        <v>1.0048999999999999</v>
      </c>
      <c r="F384" s="55">
        <f>ROUND(PRODUCT(E384:$E$577),7)</f>
        <v>2.3350461999999998</v>
      </c>
      <c r="G384" s="102"/>
      <c r="H384" s="8"/>
      <c r="I384" s="5" t="str">
        <f t="shared" si="19"/>
        <v/>
      </c>
      <c r="J384" s="22"/>
    </row>
    <row r="385" spans="1:10" s="23" customFormat="1" x14ac:dyDescent="0.25">
      <c r="A385" s="21"/>
      <c r="B385" s="34">
        <v>367</v>
      </c>
      <c r="C385" s="35">
        <v>39508</v>
      </c>
      <c r="D385" s="36">
        <v>0.48</v>
      </c>
      <c r="E385" s="37">
        <f t="shared" si="20"/>
        <v>1.0047999999999999</v>
      </c>
      <c r="F385" s="55">
        <f>ROUND(PRODUCT(E385:$E$577),7)</f>
        <v>2.3236602</v>
      </c>
      <c r="G385" s="102"/>
      <c r="H385" s="8"/>
      <c r="I385" s="5" t="str">
        <f t="shared" si="19"/>
        <v/>
      </c>
      <c r="J385" s="22"/>
    </row>
    <row r="386" spans="1:10" s="23" customFormat="1" x14ac:dyDescent="0.25">
      <c r="A386" s="21"/>
      <c r="B386" s="34">
        <v>368</v>
      </c>
      <c r="C386" s="35">
        <v>39539</v>
      </c>
      <c r="D386" s="36">
        <v>0.55000000000000004</v>
      </c>
      <c r="E386" s="37">
        <f t="shared" si="20"/>
        <v>1.0055000000000001</v>
      </c>
      <c r="F386" s="55">
        <f>ROUND(PRODUCT(E386:$E$577),7)</f>
        <v>2.3125599000000001</v>
      </c>
      <c r="G386" s="102"/>
      <c r="H386" s="8"/>
      <c r="I386" s="5" t="str">
        <f t="shared" si="19"/>
        <v/>
      </c>
      <c r="J386" s="22"/>
    </row>
    <row r="387" spans="1:10" s="23" customFormat="1" x14ac:dyDescent="0.25">
      <c r="A387" s="21"/>
      <c r="B387" s="34">
        <v>369</v>
      </c>
      <c r="C387" s="35">
        <v>39569</v>
      </c>
      <c r="D387" s="36">
        <v>0.79</v>
      </c>
      <c r="E387" s="37">
        <f t="shared" si="20"/>
        <v>1.0079</v>
      </c>
      <c r="F387" s="55">
        <f>ROUND(PRODUCT(E387:$E$577),7)</f>
        <v>2.2999103999999999</v>
      </c>
      <c r="G387" s="102"/>
      <c r="H387" s="8"/>
      <c r="I387" s="5" t="str">
        <f t="shared" si="19"/>
        <v/>
      </c>
      <c r="J387" s="22"/>
    </row>
    <row r="388" spans="1:10" s="23" customFormat="1" x14ac:dyDescent="0.25">
      <c r="A388" s="21"/>
      <c r="B388" s="34">
        <v>370</v>
      </c>
      <c r="C388" s="35">
        <v>39600</v>
      </c>
      <c r="D388" s="36">
        <v>0.74</v>
      </c>
      <c r="E388" s="37">
        <f t="shared" si="20"/>
        <v>1.0074000000000001</v>
      </c>
      <c r="F388" s="55">
        <f>ROUND(PRODUCT(E388:$E$577),7)</f>
        <v>2.2818836</v>
      </c>
      <c r="G388" s="102"/>
      <c r="H388" s="8"/>
      <c r="I388" s="5" t="str">
        <f t="shared" si="19"/>
        <v/>
      </c>
      <c r="J388" s="22"/>
    </row>
    <row r="389" spans="1:10" s="23" customFormat="1" x14ac:dyDescent="0.25">
      <c r="A389" s="21"/>
      <c r="B389" s="34">
        <v>371</v>
      </c>
      <c r="C389" s="35">
        <v>39630</v>
      </c>
      <c r="D389" s="36">
        <v>0.53</v>
      </c>
      <c r="E389" s="37">
        <f t="shared" si="20"/>
        <v>1.0053000000000001</v>
      </c>
      <c r="F389" s="55">
        <f>ROUND(PRODUCT(E389:$E$577),7)</f>
        <v>2.2651216999999999</v>
      </c>
      <c r="G389" s="102"/>
      <c r="H389" s="8"/>
      <c r="I389" s="5" t="str">
        <f t="shared" si="19"/>
        <v/>
      </c>
      <c r="J389" s="22"/>
    </row>
    <row r="390" spans="1:10" s="23" customFormat="1" x14ac:dyDescent="0.25">
      <c r="A390" s="21"/>
      <c r="B390" s="34">
        <v>372</v>
      </c>
      <c r="C390" s="35">
        <v>39661</v>
      </c>
      <c r="D390" s="36">
        <v>0.28000000000000003</v>
      </c>
      <c r="E390" s="37">
        <f t="shared" si="20"/>
        <v>1.0027999999999999</v>
      </c>
      <c r="F390" s="55">
        <f>ROUND(PRODUCT(E390:$E$577),7)</f>
        <v>2.2531797999999998</v>
      </c>
      <c r="G390" s="102"/>
      <c r="H390" s="8"/>
      <c r="I390" s="5" t="str">
        <f t="shared" si="19"/>
        <v/>
      </c>
      <c r="J390" s="22"/>
    </row>
    <row r="391" spans="1:10" s="23" customFormat="1" x14ac:dyDescent="0.25">
      <c r="A391" s="21"/>
      <c r="B391" s="34">
        <v>373</v>
      </c>
      <c r="C391" s="35">
        <v>39692</v>
      </c>
      <c r="D391" s="36">
        <v>0.26</v>
      </c>
      <c r="E391" s="37">
        <f t="shared" si="20"/>
        <v>1.0025999999999999</v>
      </c>
      <c r="F391" s="55">
        <f>ROUND(PRODUCT(E391:$E$577),7)</f>
        <v>2.2468884999999998</v>
      </c>
      <c r="G391" s="102"/>
      <c r="H391" s="8"/>
      <c r="I391" s="5" t="str">
        <f t="shared" si="19"/>
        <v/>
      </c>
      <c r="J391" s="22"/>
    </row>
    <row r="392" spans="1:10" s="23" customFormat="1" x14ac:dyDescent="0.25">
      <c r="A392" s="21"/>
      <c r="B392" s="34">
        <v>374</v>
      </c>
      <c r="C392" s="35">
        <v>39722</v>
      </c>
      <c r="D392" s="36">
        <v>0.45</v>
      </c>
      <c r="E392" s="37">
        <f t="shared" si="20"/>
        <v>1.0044999999999999</v>
      </c>
      <c r="F392" s="55">
        <f>ROUND(PRODUCT(E392:$E$577),7)</f>
        <v>2.2410618000000002</v>
      </c>
      <c r="G392" s="102"/>
      <c r="H392" s="8"/>
      <c r="I392" s="5" t="str">
        <f t="shared" si="19"/>
        <v/>
      </c>
      <c r="J392" s="22"/>
    </row>
    <row r="393" spans="1:10" s="23" customFormat="1" x14ac:dyDescent="0.25">
      <c r="A393" s="21"/>
      <c r="B393" s="34">
        <v>375</v>
      </c>
      <c r="C393" s="35">
        <v>39753</v>
      </c>
      <c r="D393" s="36">
        <v>0.36</v>
      </c>
      <c r="E393" s="37">
        <f t="shared" si="20"/>
        <v>1.0036</v>
      </c>
      <c r="F393" s="55">
        <f>ROUND(PRODUCT(E393:$E$577),7)</f>
        <v>2.2310222</v>
      </c>
      <c r="G393" s="102"/>
      <c r="H393" s="8"/>
      <c r="I393" s="5" t="str">
        <f t="shared" si="19"/>
        <v/>
      </c>
      <c r="J393" s="22"/>
    </row>
    <row r="394" spans="1:10" s="23" customFormat="1" x14ac:dyDescent="0.25">
      <c r="A394" s="21"/>
      <c r="B394" s="39">
        <v>376</v>
      </c>
      <c r="C394" s="40" t="s">
        <v>8</v>
      </c>
      <c r="D394" s="41">
        <f>D395</f>
        <v>0.28000000000000003</v>
      </c>
      <c r="E394" s="42" t="s">
        <v>9</v>
      </c>
      <c r="F394" s="56">
        <f>ROUND(PRODUCT(E394:$E$577),7)</f>
        <v>2.2230192999999998</v>
      </c>
      <c r="G394" s="102"/>
      <c r="H394" s="8"/>
      <c r="I394" s="5" t="str">
        <f t="shared" si="19"/>
        <v/>
      </c>
      <c r="J394" s="22"/>
    </row>
    <row r="395" spans="1:10" s="23" customFormat="1" x14ac:dyDescent="0.25">
      <c r="A395" s="21"/>
      <c r="B395" s="34">
        <v>377</v>
      </c>
      <c r="C395" s="35">
        <v>39783</v>
      </c>
      <c r="D395" s="36">
        <v>0.28000000000000003</v>
      </c>
      <c r="E395" s="37">
        <f t="shared" si="20"/>
        <v>1.0027999999999999</v>
      </c>
      <c r="F395" s="55">
        <f>ROUND(PRODUCT(E395:$E$577),7)</f>
        <v>2.2230192999999998</v>
      </c>
      <c r="G395" s="102"/>
      <c r="H395" s="8"/>
      <c r="I395" s="5" t="str">
        <f t="shared" si="19"/>
        <v/>
      </c>
      <c r="J395" s="22"/>
    </row>
    <row r="396" spans="1:10" s="23" customFormat="1" x14ac:dyDescent="0.25">
      <c r="A396" s="21"/>
      <c r="B396" s="34">
        <v>378</v>
      </c>
      <c r="C396" s="35">
        <v>39814</v>
      </c>
      <c r="D396" s="36">
        <v>0.48</v>
      </c>
      <c r="E396" s="37">
        <f t="shared" si="20"/>
        <v>1.0047999999999999</v>
      </c>
      <c r="F396" s="55">
        <f>ROUND(PRODUCT(E396:$E$577),7)</f>
        <v>2.2168122000000001</v>
      </c>
      <c r="G396" s="102"/>
      <c r="H396" s="8"/>
      <c r="I396" s="5" t="str">
        <f t="shared" si="19"/>
        <v/>
      </c>
      <c r="J396" s="22"/>
    </row>
    <row r="397" spans="1:10" s="23" customFormat="1" x14ac:dyDescent="0.25">
      <c r="A397" s="21"/>
      <c r="B397" s="34">
        <v>379</v>
      </c>
      <c r="C397" s="35">
        <v>39845</v>
      </c>
      <c r="D397" s="36">
        <v>0.55000000000000004</v>
      </c>
      <c r="E397" s="37">
        <f t="shared" si="20"/>
        <v>1.0055000000000001</v>
      </c>
      <c r="F397" s="55">
        <f>ROUND(PRODUCT(E397:$E$577),7)</f>
        <v>2.2062222999999999</v>
      </c>
      <c r="G397" s="102"/>
      <c r="H397" s="8"/>
      <c r="I397" s="5" t="str">
        <f t="shared" si="19"/>
        <v/>
      </c>
      <c r="J397" s="22"/>
    </row>
    <row r="398" spans="1:10" s="23" customFormat="1" x14ac:dyDescent="0.25">
      <c r="A398" s="21"/>
      <c r="B398" s="34">
        <v>380</v>
      </c>
      <c r="C398" s="35">
        <v>39873</v>
      </c>
      <c r="D398" s="36">
        <v>0.2</v>
      </c>
      <c r="E398" s="37">
        <f t="shared" si="20"/>
        <v>1.002</v>
      </c>
      <c r="F398" s="55">
        <f>ROUND(PRODUCT(E398:$E$577),7)</f>
        <v>2.1941544999999998</v>
      </c>
      <c r="G398" s="102"/>
      <c r="H398" s="8"/>
      <c r="I398" s="5" t="str">
        <f t="shared" si="19"/>
        <v/>
      </c>
      <c r="J398" s="22"/>
    </row>
    <row r="399" spans="1:10" s="23" customFormat="1" x14ac:dyDescent="0.25">
      <c r="A399" s="21"/>
      <c r="B399" s="34">
        <v>381</v>
      </c>
      <c r="C399" s="35">
        <v>39904</v>
      </c>
      <c r="D399" s="36">
        <v>0.48</v>
      </c>
      <c r="E399" s="37">
        <f t="shared" si="20"/>
        <v>1.0047999999999999</v>
      </c>
      <c r="F399" s="55">
        <f>ROUND(PRODUCT(E399:$E$577),7)</f>
        <v>2.1897749000000002</v>
      </c>
      <c r="G399" s="102"/>
      <c r="H399" s="8"/>
      <c r="I399" s="5" t="str">
        <f t="shared" si="19"/>
        <v/>
      </c>
      <c r="J399" s="22"/>
    </row>
    <row r="400" spans="1:10" s="23" customFormat="1" x14ac:dyDescent="0.25">
      <c r="A400" s="21"/>
      <c r="B400" s="34">
        <v>382</v>
      </c>
      <c r="C400" s="35">
        <v>39934</v>
      </c>
      <c r="D400" s="36">
        <v>0.47</v>
      </c>
      <c r="E400" s="37">
        <f t="shared" si="20"/>
        <v>1.0046999999999999</v>
      </c>
      <c r="F400" s="55">
        <f>ROUND(PRODUCT(E400:$E$577),7)</f>
        <v>2.1793141999999999</v>
      </c>
      <c r="G400" s="102"/>
      <c r="H400" s="8"/>
      <c r="I400" s="5" t="str">
        <f t="shared" ref="I400:I463" si="21">IF(G400="","",ROUND(G400*F400,2))</f>
        <v/>
      </c>
      <c r="J400" s="22"/>
    </row>
    <row r="401" spans="1:10" s="23" customFormat="1" x14ac:dyDescent="0.25">
      <c r="A401" s="21"/>
      <c r="B401" s="34">
        <v>383</v>
      </c>
      <c r="C401" s="35">
        <v>39965</v>
      </c>
      <c r="D401" s="36">
        <v>0.36</v>
      </c>
      <c r="E401" s="37">
        <f t="shared" si="20"/>
        <v>1.0036</v>
      </c>
      <c r="F401" s="55">
        <f>ROUND(PRODUCT(E401:$E$577),7)</f>
        <v>2.1691194</v>
      </c>
      <c r="G401" s="102"/>
      <c r="H401" s="8"/>
      <c r="I401" s="5" t="str">
        <f t="shared" si="21"/>
        <v/>
      </c>
      <c r="J401" s="22"/>
    </row>
    <row r="402" spans="1:10" s="23" customFormat="1" x14ac:dyDescent="0.25">
      <c r="A402" s="21"/>
      <c r="B402" s="34">
        <v>384</v>
      </c>
      <c r="C402" s="35">
        <v>39995</v>
      </c>
      <c r="D402" s="36">
        <v>0.24</v>
      </c>
      <c r="E402" s="37">
        <f t="shared" si="20"/>
        <v>1.0024</v>
      </c>
      <c r="F402" s="55">
        <f>ROUND(PRODUCT(E402:$E$577),7)</f>
        <v>2.1613386000000001</v>
      </c>
      <c r="G402" s="102"/>
      <c r="H402" s="8"/>
      <c r="I402" s="5" t="str">
        <f t="shared" si="21"/>
        <v/>
      </c>
      <c r="J402" s="22"/>
    </row>
    <row r="403" spans="1:10" s="23" customFormat="1" x14ac:dyDescent="0.25">
      <c r="A403" s="21"/>
      <c r="B403" s="34">
        <v>385</v>
      </c>
      <c r="C403" s="35">
        <v>40026</v>
      </c>
      <c r="D403" s="36">
        <v>0.15</v>
      </c>
      <c r="E403" s="37">
        <f t="shared" si="20"/>
        <v>1.0015000000000001</v>
      </c>
      <c r="F403" s="55">
        <f>ROUND(PRODUCT(E403:$E$577),7)</f>
        <v>2.1561637999999999</v>
      </c>
      <c r="G403" s="102"/>
      <c r="H403" s="8"/>
      <c r="I403" s="5" t="str">
        <f t="shared" si="21"/>
        <v/>
      </c>
      <c r="J403" s="22"/>
    </row>
    <row r="404" spans="1:10" s="23" customFormat="1" x14ac:dyDescent="0.25">
      <c r="A404" s="21"/>
      <c r="B404" s="34">
        <v>386</v>
      </c>
      <c r="C404" s="35">
        <v>40057</v>
      </c>
      <c r="D404" s="36">
        <v>0.24</v>
      </c>
      <c r="E404" s="37">
        <f t="shared" si="20"/>
        <v>1.0024</v>
      </c>
      <c r="F404" s="55">
        <f>ROUND(PRODUCT(E404:$E$577),7)</f>
        <v>2.1529343999999999</v>
      </c>
      <c r="G404" s="102"/>
      <c r="H404" s="8"/>
      <c r="I404" s="5" t="str">
        <f t="shared" si="21"/>
        <v/>
      </c>
      <c r="J404" s="22"/>
    </row>
    <row r="405" spans="1:10" s="23" customFormat="1" x14ac:dyDescent="0.25">
      <c r="A405" s="21"/>
      <c r="B405" s="34">
        <v>387</v>
      </c>
      <c r="C405" s="35">
        <v>40087</v>
      </c>
      <c r="D405" s="36">
        <v>0.28000000000000003</v>
      </c>
      <c r="E405" s="37">
        <f t="shared" si="20"/>
        <v>1.0027999999999999</v>
      </c>
      <c r="F405" s="55">
        <f>ROUND(PRODUCT(E405:$E$577),7)</f>
        <v>2.1477797000000001</v>
      </c>
      <c r="G405" s="102"/>
      <c r="H405" s="8"/>
      <c r="I405" s="5" t="str">
        <f t="shared" si="21"/>
        <v/>
      </c>
      <c r="J405" s="22"/>
    </row>
    <row r="406" spans="1:10" s="23" customFormat="1" x14ac:dyDescent="0.25">
      <c r="A406" s="21"/>
      <c r="B406" s="34">
        <v>388</v>
      </c>
      <c r="C406" s="35">
        <v>40118</v>
      </c>
      <c r="D406" s="36">
        <v>0.41</v>
      </c>
      <c r="E406" s="37">
        <f t="shared" si="20"/>
        <v>1.0041</v>
      </c>
      <c r="F406" s="55">
        <f>ROUND(PRODUCT(E406:$E$577),7)</f>
        <v>2.1417826999999998</v>
      </c>
      <c r="G406" s="102"/>
      <c r="H406" s="8"/>
      <c r="I406" s="5" t="str">
        <f t="shared" si="21"/>
        <v/>
      </c>
      <c r="J406" s="22"/>
    </row>
    <row r="407" spans="1:10" s="23" customFormat="1" x14ac:dyDescent="0.25">
      <c r="A407" s="21"/>
      <c r="B407" s="39">
        <v>389</v>
      </c>
      <c r="C407" s="40" t="s">
        <v>8</v>
      </c>
      <c r="D407" s="41">
        <f>D408</f>
        <v>0.37</v>
      </c>
      <c r="E407" s="42" t="s">
        <v>9</v>
      </c>
      <c r="F407" s="56">
        <f>ROUND(PRODUCT(E407:$E$577),7)</f>
        <v>2.1330372</v>
      </c>
      <c r="G407" s="102"/>
      <c r="H407" s="8"/>
      <c r="I407" s="5" t="str">
        <f t="shared" si="21"/>
        <v/>
      </c>
      <c r="J407" s="22"/>
    </row>
    <row r="408" spans="1:10" s="23" customFormat="1" x14ac:dyDescent="0.25">
      <c r="A408" s="21"/>
      <c r="B408" s="34">
        <v>390</v>
      </c>
      <c r="C408" s="35">
        <v>40148</v>
      </c>
      <c r="D408" s="36">
        <v>0.37</v>
      </c>
      <c r="E408" s="37">
        <f t="shared" si="20"/>
        <v>1.0037</v>
      </c>
      <c r="F408" s="55">
        <f>ROUND(PRODUCT(E408:$E$577),7)</f>
        <v>2.1330372</v>
      </c>
      <c r="G408" s="102"/>
      <c r="H408" s="8"/>
      <c r="I408" s="5" t="str">
        <f t="shared" si="21"/>
        <v/>
      </c>
      <c r="J408" s="22"/>
    </row>
    <row r="409" spans="1:10" s="23" customFormat="1" x14ac:dyDescent="0.25">
      <c r="A409" s="21"/>
      <c r="B409" s="34">
        <v>391</v>
      </c>
      <c r="C409" s="35">
        <v>40179</v>
      </c>
      <c r="D409" s="36">
        <v>0.75</v>
      </c>
      <c r="E409" s="37">
        <f t="shared" si="20"/>
        <v>1.0075000000000001</v>
      </c>
      <c r="F409" s="55">
        <f>ROUND(PRODUCT(E409:$E$577),7)</f>
        <v>2.1251741000000002</v>
      </c>
      <c r="G409" s="102"/>
      <c r="H409" s="8"/>
      <c r="I409" s="5" t="str">
        <f t="shared" si="21"/>
        <v/>
      </c>
      <c r="J409" s="22"/>
    </row>
    <row r="410" spans="1:10" s="23" customFormat="1" x14ac:dyDescent="0.25">
      <c r="A410" s="21"/>
      <c r="B410" s="34">
        <v>392</v>
      </c>
      <c r="C410" s="35">
        <v>40210</v>
      </c>
      <c r="D410" s="36">
        <v>0.78</v>
      </c>
      <c r="E410" s="37">
        <f t="shared" si="20"/>
        <v>1.0078</v>
      </c>
      <c r="F410" s="55">
        <f>ROUND(PRODUCT(E410:$E$577),7)</f>
        <v>2.1093538999999999</v>
      </c>
      <c r="G410" s="102"/>
      <c r="H410" s="8"/>
      <c r="I410" s="5" t="str">
        <f t="shared" si="21"/>
        <v/>
      </c>
      <c r="J410" s="22"/>
    </row>
    <row r="411" spans="1:10" s="23" customFormat="1" x14ac:dyDescent="0.25">
      <c r="A411" s="21"/>
      <c r="B411" s="34">
        <v>393</v>
      </c>
      <c r="C411" s="35">
        <v>40238</v>
      </c>
      <c r="D411" s="36">
        <v>0.52</v>
      </c>
      <c r="E411" s="37">
        <f t="shared" si="20"/>
        <v>1.0052000000000001</v>
      </c>
      <c r="F411" s="55">
        <f>ROUND(PRODUCT(E411:$E$577),7)</f>
        <v>2.0930282999999998</v>
      </c>
      <c r="G411" s="102"/>
      <c r="H411" s="8"/>
      <c r="I411" s="5" t="str">
        <f t="shared" si="21"/>
        <v/>
      </c>
      <c r="J411" s="22"/>
    </row>
    <row r="412" spans="1:10" s="23" customFormat="1" x14ac:dyDescent="0.25">
      <c r="A412" s="21"/>
      <c r="B412" s="34">
        <v>394</v>
      </c>
      <c r="C412" s="35">
        <v>40269</v>
      </c>
      <c r="D412" s="36">
        <v>0.56999999999999995</v>
      </c>
      <c r="E412" s="37">
        <f t="shared" si="20"/>
        <v>1.0057</v>
      </c>
      <c r="F412" s="55">
        <f>ROUND(PRODUCT(E412:$E$577),7)</f>
        <v>2.0822009000000001</v>
      </c>
      <c r="G412" s="102"/>
      <c r="H412" s="8"/>
      <c r="I412" s="5" t="str">
        <f t="shared" si="21"/>
        <v/>
      </c>
      <c r="J412" s="22"/>
    </row>
    <row r="413" spans="1:10" s="23" customFormat="1" x14ac:dyDescent="0.25">
      <c r="A413" s="21"/>
      <c r="B413" s="34">
        <v>395</v>
      </c>
      <c r="C413" s="35">
        <v>40299</v>
      </c>
      <c r="D413" s="36">
        <v>0.43</v>
      </c>
      <c r="E413" s="37">
        <f t="shared" si="20"/>
        <v>1.0043</v>
      </c>
      <c r="F413" s="55">
        <f>ROUND(PRODUCT(E413:$E$577),7)</f>
        <v>2.0703996</v>
      </c>
      <c r="G413" s="102"/>
      <c r="H413" s="8"/>
      <c r="I413" s="5" t="str">
        <f t="shared" si="21"/>
        <v/>
      </c>
      <c r="J413" s="22"/>
    </row>
    <row r="414" spans="1:10" s="23" customFormat="1" x14ac:dyDescent="0.25">
      <c r="A414" s="21"/>
      <c r="B414" s="34">
        <v>396</v>
      </c>
      <c r="C414" s="35">
        <v>40330</v>
      </c>
      <c r="D414" s="36">
        <v>0</v>
      </c>
      <c r="E414" s="37">
        <f t="shared" si="20"/>
        <v>1</v>
      </c>
      <c r="F414" s="55">
        <f>ROUND(PRODUCT(E414:$E$577),7)</f>
        <v>2.0615350000000001</v>
      </c>
      <c r="G414" s="102"/>
      <c r="H414" s="8"/>
      <c r="I414" s="5" t="str">
        <f t="shared" si="21"/>
        <v/>
      </c>
      <c r="J414" s="22"/>
    </row>
    <row r="415" spans="1:10" s="23" customFormat="1" x14ac:dyDescent="0.25">
      <c r="A415" s="21"/>
      <c r="B415" s="34">
        <v>397</v>
      </c>
      <c r="C415" s="35">
        <v>40360</v>
      </c>
      <c r="D415" s="36">
        <v>0.01</v>
      </c>
      <c r="E415" s="37">
        <f t="shared" si="20"/>
        <v>1.0001</v>
      </c>
      <c r="F415" s="55">
        <f>ROUND(PRODUCT(E415:$E$577),7)</f>
        <v>2.0615350000000001</v>
      </c>
      <c r="G415" s="102"/>
      <c r="H415" s="8"/>
      <c r="I415" s="5" t="str">
        <f t="shared" si="21"/>
        <v/>
      </c>
      <c r="J415" s="22"/>
    </row>
    <row r="416" spans="1:10" s="23" customFormat="1" x14ac:dyDescent="0.25">
      <c r="A416" s="21"/>
      <c r="B416" s="34">
        <v>398</v>
      </c>
      <c r="C416" s="35">
        <v>40391</v>
      </c>
      <c r="D416" s="36">
        <v>0.04</v>
      </c>
      <c r="E416" s="37">
        <f t="shared" ref="E416:E501" si="22">ROUND(1+D416/100,6)</f>
        <v>1.0004</v>
      </c>
      <c r="F416" s="55">
        <f>ROUND(PRODUCT(E416:$E$577),7)</f>
        <v>2.0613288999999999</v>
      </c>
      <c r="G416" s="102"/>
      <c r="H416" s="8"/>
      <c r="I416" s="5" t="str">
        <f t="shared" si="21"/>
        <v/>
      </c>
      <c r="J416" s="22"/>
    </row>
    <row r="417" spans="1:10" s="23" customFormat="1" x14ac:dyDescent="0.25">
      <c r="A417" s="21"/>
      <c r="B417" s="34">
        <v>399</v>
      </c>
      <c r="C417" s="35">
        <v>40422</v>
      </c>
      <c r="D417" s="36">
        <v>0.45</v>
      </c>
      <c r="E417" s="37">
        <f t="shared" si="22"/>
        <v>1.0044999999999999</v>
      </c>
      <c r="F417" s="55">
        <f>ROUND(PRODUCT(E417:$E$577),7)</f>
        <v>2.0605047000000001</v>
      </c>
      <c r="G417" s="102"/>
      <c r="H417" s="8"/>
      <c r="I417" s="5" t="str">
        <f t="shared" si="21"/>
        <v/>
      </c>
      <c r="J417" s="22"/>
    </row>
    <row r="418" spans="1:10" s="23" customFormat="1" x14ac:dyDescent="0.25">
      <c r="A418" s="21"/>
      <c r="B418" s="34">
        <v>400</v>
      </c>
      <c r="C418" s="35">
        <v>40452</v>
      </c>
      <c r="D418" s="36">
        <v>0.75</v>
      </c>
      <c r="E418" s="37">
        <f t="shared" si="22"/>
        <v>1.0075000000000001</v>
      </c>
      <c r="F418" s="55">
        <f>ROUND(PRODUCT(E418:$E$577),7)</f>
        <v>2.0512739</v>
      </c>
      <c r="G418" s="102"/>
      <c r="H418" s="8"/>
      <c r="I418" s="5" t="str">
        <f t="shared" si="21"/>
        <v/>
      </c>
      <c r="J418" s="22"/>
    </row>
    <row r="419" spans="1:10" s="23" customFormat="1" x14ac:dyDescent="0.25">
      <c r="A419" s="21"/>
      <c r="B419" s="34">
        <v>401</v>
      </c>
      <c r="C419" s="35">
        <v>40483</v>
      </c>
      <c r="D419" s="36">
        <v>0.83</v>
      </c>
      <c r="E419" s="37">
        <f t="shared" si="22"/>
        <v>1.0083</v>
      </c>
      <c r="F419" s="55">
        <f>ROUND(PRODUCT(E419:$E$577),7)</f>
        <v>2.0360038999999999</v>
      </c>
      <c r="G419" s="102"/>
      <c r="H419" s="8"/>
      <c r="I419" s="5" t="str">
        <f t="shared" si="21"/>
        <v/>
      </c>
      <c r="J419" s="22"/>
    </row>
    <row r="420" spans="1:10" s="23" customFormat="1" x14ac:dyDescent="0.25">
      <c r="A420" s="21"/>
      <c r="B420" s="39">
        <v>402</v>
      </c>
      <c r="C420" s="40" t="s">
        <v>8</v>
      </c>
      <c r="D420" s="41">
        <f>D421</f>
        <v>0.63</v>
      </c>
      <c r="E420" s="42" t="s">
        <v>9</v>
      </c>
      <c r="F420" s="56">
        <f>ROUND(PRODUCT(E420:$E$577),7)</f>
        <v>2.0192442000000002</v>
      </c>
      <c r="G420" s="102"/>
      <c r="H420" s="8"/>
      <c r="I420" s="5" t="str">
        <f t="shared" si="21"/>
        <v/>
      </c>
      <c r="J420" s="22"/>
    </row>
    <row r="421" spans="1:10" s="23" customFormat="1" x14ac:dyDescent="0.25">
      <c r="A421" s="21"/>
      <c r="B421" s="34">
        <v>403</v>
      </c>
      <c r="C421" s="35">
        <v>40513</v>
      </c>
      <c r="D421" s="36">
        <v>0.63</v>
      </c>
      <c r="E421" s="37">
        <f t="shared" si="22"/>
        <v>1.0063</v>
      </c>
      <c r="F421" s="55">
        <f>ROUND(PRODUCT(E421:$E$577),7)</f>
        <v>2.0192442000000002</v>
      </c>
      <c r="G421" s="102"/>
      <c r="H421" s="8"/>
      <c r="I421" s="5" t="str">
        <f t="shared" si="21"/>
        <v/>
      </c>
      <c r="J421" s="22"/>
    </row>
    <row r="422" spans="1:10" s="23" customFormat="1" x14ac:dyDescent="0.25">
      <c r="A422" s="21"/>
      <c r="B422" s="34">
        <v>404</v>
      </c>
      <c r="C422" s="35">
        <v>40544</v>
      </c>
      <c r="D422" s="36">
        <v>0.83</v>
      </c>
      <c r="E422" s="37">
        <f t="shared" si="22"/>
        <v>1.0083</v>
      </c>
      <c r="F422" s="55">
        <f>ROUND(PRODUCT(E422:$E$577),7)</f>
        <v>2.0066025999999999</v>
      </c>
      <c r="G422" s="102"/>
      <c r="H422" s="8"/>
      <c r="I422" s="5" t="str">
        <f t="shared" si="21"/>
        <v/>
      </c>
      <c r="J422" s="22"/>
    </row>
    <row r="423" spans="1:10" s="23" customFormat="1" x14ac:dyDescent="0.25">
      <c r="A423" s="21"/>
      <c r="B423" s="34">
        <v>405</v>
      </c>
      <c r="C423" s="35">
        <v>40575</v>
      </c>
      <c r="D423" s="36">
        <v>0.8</v>
      </c>
      <c r="E423" s="37">
        <f t="shared" si="22"/>
        <v>1.008</v>
      </c>
      <c r="F423" s="55">
        <f>ROUND(PRODUCT(E423:$E$577),7)</f>
        <v>1.9900849</v>
      </c>
      <c r="G423" s="102"/>
      <c r="H423" s="8"/>
      <c r="I423" s="5" t="str">
        <f t="shared" si="21"/>
        <v/>
      </c>
      <c r="J423" s="22"/>
    </row>
    <row r="424" spans="1:10" s="23" customFormat="1" x14ac:dyDescent="0.25">
      <c r="A424" s="21"/>
      <c r="B424" s="34">
        <v>406</v>
      </c>
      <c r="C424" s="35">
        <v>40603</v>
      </c>
      <c r="D424" s="36">
        <v>0.79</v>
      </c>
      <c r="E424" s="37">
        <f t="shared" si="22"/>
        <v>1.0079</v>
      </c>
      <c r="F424" s="55">
        <f>ROUND(PRODUCT(E424:$E$577),7)</f>
        <v>1.9742906</v>
      </c>
      <c r="G424" s="102"/>
      <c r="H424" s="8"/>
      <c r="I424" s="5" t="str">
        <f t="shared" si="21"/>
        <v/>
      </c>
      <c r="J424" s="22"/>
    </row>
    <row r="425" spans="1:10" s="23" customFormat="1" x14ac:dyDescent="0.25">
      <c r="A425" s="21"/>
      <c r="B425" s="34">
        <v>407</v>
      </c>
      <c r="C425" s="35">
        <v>40634</v>
      </c>
      <c r="D425" s="36">
        <v>0.77</v>
      </c>
      <c r="E425" s="37">
        <f t="shared" si="22"/>
        <v>1.0077</v>
      </c>
      <c r="F425" s="55">
        <f>ROUND(PRODUCT(E425:$E$577),7)</f>
        <v>1.9588159000000001</v>
      </c>
      <c r="G425" s="102"/>
      <c r="H425" s="8"/>
      <c r="I425" s="5" t="str">
        <f t="shared" si="21"/>
        <v/>
      </c>
      <c r="J425" s="22"/>
    </row>
    <row r="426" spans="1:10" s="23" customFormat="1" x14ac:dyDescent="0.25">
      <c r="A426" s="21"/>
      <c r="B426" s="34">
        <v>408</v>
      </c>
      <c r="C426" s="35">
        <v>40664</v>
      </c>
      <c r="D426" s="36">
        <v>0.47</v>
      </c>
      <c r="E426" s="37">
        <f t="shared" si="22"/>
        <v>1.0046999999999999</v>
      </c>
      <c r="F426" s="55">
        <f>ROUND(PRODUCT(E426:$E$577),7)</f>
        <v>1.9438483</v>
      </c>
      <c r="G426" s="102"/>
      <c r="H426" s="8"/>
      <c r="I426" s="5" t="str">
        <f t="shared" si="21"/>
        <v/>
      </c>
      <c r="J426" s="22"/>
    </row>
    <row r="427" spans="1:10" s="23" customFormat="1" x14ac:dyDescent="0.25">
      <c r="A427" s="21"/>
      <c r="B427" s="34">
        <v>409</v>
      </c>
      <c r="C427" s="35">
        <v>40695</v>
      </c>
      <c r="D427" s="36">
        <v>0.15</v>
      </c>
      <c r="E427" s="37">
        <f t="shared" si="22"/>
        <v>1.0015000000000001</v>
      </c>
      <c r="F427" s="55">
        <f>ROUND(PRODUCT(E427:$E$577),7)</f>
        <v>1.9347548999999999</v>
      </c>
      <c r="G427" s="102"/>
      <c r="H427" s="8"/>
      <c r="I427" s="5" t="str">
        <f t="shared" si="21"/>
        <v/>
      </c>
      <c r="J427" s="22"/>
    </row>
    <row r="428" spans="1:10" s="23" customFormat="1" x14ac:dyDescent="0.25">
      <c r="A428" s="21"/>
      <c r="B428" s="34">
        <v>410</v>
      </c>
      <c r="C428" s="35">
        <v>40725</v>
      </c>
      <c r="D428" s="36">
        <v>0.16</v>
      </c>
      <c r="E428" s="37">
        <f t="shared" si="22"/>
        <v>1.0016</v>
      </c>
      <c r="F428" s="55">
        <f>ROUND(PRODUCT(E428:$E$577),7)</f>
        <v>1.9318571</v>
      </c>
      <c r="G428" s="102"/>
      <c r="H428" s="8"/>
      <c r="I428" s="5" t="str">
        <f t="shared" si="21"/>
        <v/>
      </c>
      <c r="J428" s="22"/>
    </row>
    <row r="429" spans="1:10" s="23" customFormat="1" x14ac:dyDescent="0.25">
      <c r="A429" s="21"/>
      <c r="B429" s="34">
        <v>411</v>
      </c>
      <c r="C429" s="35">
        <v>40756</v>
      </c>
      <c r="D429" s="36">
        <v>0.37</v>
      </c>
      <c r="E429" s="37">
        <f t="shared" si="22"/>
        <v>1.0037</v>
      </c>
      <c r="F429" s="55">
        <f>ROUND(PRODUCT(E429:$E$577),7)</f>
        <v>1.9287711000000001</v>
      </c>
      <c r="G429" s="102"/>
      <c r="H429" s="8"/>
      <c r="I429" s="5" t="str">
        <f t="shared" si="21"/>
        <v/>
      </c>
      <c r="J429" s="22"/>
    </row>
    <row r="430" spans="1:10" s="23" customFormat="1" x14ac:dyDescent="0.25">
      <c r="A430" s="21"/>
      <c r="B430" s="34">
        <v>412</v>
      </c>
      <c r="C430" s="35">
        <v>40787</v>
      </c>
      <c r="D430" s="36">
        <v>0.53</v>
      </c>
      <c r="E430" s="37">
        <f t="shared" si="22"/>
        <v>1.0053000000000001</v>
      </c>
      <c r="F430" s="55">
        <f>ROUND(PRODUCT(E430:$E$577),7)</f>
        <v>1.9216610000000001</v>
      </c>
      <c r="G430" s="102"/>
      <c r="H430" s="8"/>
      <c r="I430" s="5" t="str">
        <f t="shared" si="21"/>
        <v/>
      </c>
      <c r="J430" s="22"/>
    </row>
    <row r="431" spans="1:10" s="23" customFormat="1" x14ac:dyDescent="0.25">
      <c r="A431" s="21"/>
      <c r="B431" s="34">
        <v>413</v>
      </c>
      <c r="C431" s="35">
        <v>40817</v>
      </c>
      <c r="D431" s="36">
        <v>0.43</v>
      </c>
      <c r="E431" s="37">
        <f t="shared" si="22"/>
        <v>1.0043</v>
      </c>
      <c r="F431" s="55">
        <f>ROUND(PRODUCT(E431:$E$577),7)</f>
        <v>1.9115298999999999</v>
      </c>
      <c r="G431" s="102"/>
      <c r="H431" s="8"/>
      <c r="I431" s="5" t="str">
        <f t="shared" si="21"/>
        <v/>
      </c>
      <c r="J431" s="22"/>
    </row>
    <row r="432" spans="1:10" s="23" customFormat="1" x14ac:dyDescent="0.25">
      <c r="A432" s="21"/>
      <c r="B432" s="34">
        <v>414</v>
      </c>
      <c r="C432" s="35">
        <v>40848</v>
      </c>
      <c r="D432" s="36">
        <v>0.52</v>
      </c>
      <c r="E432" s="37">
        <f t="shared" si="22"/>
        <v>1.0052000000000001</v>
      </c>
      <c r="F432" s="55">
        <f>ROUND(PRODUCT(E432:$E$577),7)</f>
        <v>1.9033454999999999</v>
      </c>
      <c r="G432" s="102"/>
      <c r="H432" s="8"/>
      <c r="I432" s="5" t="str">
        <f t="shared" si="21"/>
        <v/>
      </c>
      <c r="J432" s="22"/>
    </row>
    <row r="433" spans="1:10" s="23" customFormat="1" x14ac:dyDescent="0.25">
      <c r="A433" s="21"/>
      <c r="B433" s="39">
        <v>415</v>
      </c>
      <c r="C433" s="40" t="s">
        <v>8</v>
      </c>
      <c r="D433" s="41">
        <f>D434</f>
        <v>0.5</v>
      </c>
      <c r="E433" s="42" t="s">
        <v>9</v>
      </c>
      <c r="F433" s="56">
        <f>ROUND(PRODUCT(E433:$E$577),7)</f>
        <v>1.8934993</v>
      </c>
      <c r="G433" s="102"/>
      <c r="H433" s="8"/>
      <c r="I433" s="5" t="str">
        <f t="shared" si="21"/>
        <v/>
      </c>
      <c r="J433" s="22"/>
    </row>
    <row r="434" spans="1:10" s="23" customFormat="1" x14ac:dyDescent="0.25">
      <c r="A434" s="21"/>
      <c r="B434" s="34">
        <v>416</v>
      </c>
      <c r="C434" s="35">
        <v>40878</v>
      </c>
      <c r="D434" s="36">
        <v>0.5</v>
      </c>
      <c r="E434" s="37">
        <f t="shared" si="22"/>
        <v>1.0049999999999999</v>
      </c>
      <c r="F434" s="55">
        <f>ROUND(PRODUCT(E434:$E$577),7)</f>
        <v>1.8934993</v>
      </c>
      <c r="G434" s="102"/>
      <c r="H434" s="8"/>
      <c r="I434" s="5" t="str">
        <f t="shared" si="21"/>
        <v/>
      </c>
      <c r="J434" s="22"/>
    </row>
    <row r="435" spans="1:10" s="23" customFormat="1" x14ac:dyDescent="0.25">
      <c r="A435" s="21"/>
      <c r="B435" s="34">
        <v>417</v>
      </c>
      <c r="C435" s="35">
        <v>40909</v>
      </c>
      <c r="D435" s="36">
        <v>0.56000000000000005</v>
      </c>
      <c r="E435" s="37">
        <f t="shared" si="22"/>
        <v>1.0056</v>
      </c>
      <c r="F435" s="55">
        <f>ROUND(PRODUCT(E435:$E$577),7)</f>
        <v>1.8840789</v>
      </c>
      <c r="G435" s="102"/>
      <c r="H435" s="8"/>
      <c r="I435" s="5" t="str">
        <f t="shared" si="21"/>
        <v/>
      </c>
      <c r="J435" s="22"/>
    </row>
    <row r="436" spans="1:10" s="23" customFormat="1" x14ac:dyDescent="0.25">
      <c r="A436" s="21"/>
      <c r="B436" s="34">
        <v>418</v>
      </c>
      <c r="C436" s="35">
        <v>40940</v>
      </c>
      <c r="D436" s="36">
        <v>0.45</v>
      </c>
      <c r="E436" s="37">
        <f t="shared" si="22"/>
        <v>1.0044999999999999</v>
      </c>
      <c r="F436" s="55">
        <f>ROUND(PRODUCT(E436:$E$577),7)</f>
        <v>1.8735868</v>
      </c>
      <c r="G436" s="102"/>
      <c r="H436" s="8"/>
      <c r="I436" s="5" t="str">
        <f t="shared" si="21"/>
        <v/>
      </c>
      <c r="J436" s="22"/>
    </row>
    <row r="437" spans="1:10" s="23" customFormat="1" x14ac:dyDescent="0.25">
      <c r="A437" s="21"/>
      <c r="B437" s="34">
        <v>419</v>
      </c>
      <c r="C437" s="35">
        <v>40969</v>
      </c>
      <c r="D437" s="36">
        <v>0.21</v>
      </c>
      <c r="E437" s="37">
        <f t="shared" si="22"/>
        <v>1.0021</v>
      </c>
      <c r="F437" s="55">
        <f>ROUND(PRODUCT(E437:$E$577),7)</f>
        <v>1.8651933999999999</v>
      </c>
      <c r="G437" s="102"/>
      <c r="H437" s="8"/>
      <c r="I437" s="5" t="str">
        <f t="shared" si="21"/>
        <v/>
      </c>
      <c r="J437" s="22"/>
    </row>
    <row r="438" spans="1:10" s="23" customFormat="1" x14ac:dyDescent="0.25">
      <c r="A438" s="21"/>
      <c r="B438" s="34">
        <v>420</v>
      </c>
      <c r="C438" s="35">
        <v>41000</v>
      </c>
      <c r="D438" s="36">
        <v>0.64</v>
      </c>
      <c r="E438" s="37">
        <f t="shared" si="22"/>
        <v>1.0064</v>
      </c>
      <c r="F438" s="55">
        <f>ROUND(PRODUCT(E438:$E$577),7)</f>
        <v>1.8612846999999999</v>
      </c>
      <c r="G438" s="102"/>
      <c r="H438" s="8"/>
      <c r="I438" s="5" t="str">
        <f t="shared" si="21"/>
        <v/>
      </c>
      <c r="J438" s="22"/>
    </row>
    <row r="439" spans="1:10" s="23" customFormat="1" x14ac:dyDescent="0.25">
      <c r="A439" s="21"/>
      <c r="B439" s="34">
        <v>421</v>
      </c>
      <c r="C439" s="35">
        <v>41030</v>
      </c>
      <c r="D439" s="36">
        <v>0.36</v>
      </c>
      <c r="E439" s="37">
        <f t="shared" si="22"/>
        <v>1.0036</v>
      </c>
      <c r="F439" s="55">
        <f>ROUND(PRODUCT(E439:$E$577),7)</f>
        <v>1.8494482999999999</v>
      </c>
      <c r="G439" s="102"/>
      <c r="H439" s="8"/>
      <c r="I439" s="5" t="str">
        <f t="shared" si="21"/>
        <v/>
      </c>
      <c r="J439" s="22"/>
    </row>
    <row r="440" spans="1:10" s="23" customFormat="1" x14ac:dyDescent="0.25">
      <c r="A440" s="21"/>
      <c r="B440" s="34">
        <v>422</v>
      </c>
      <c r="C440" s="35">
        <v>41061</v>
      </c>
      <c r="D440" s="36">
        <v>0.08</v>
      </c>
      <c r="E440" s="37">
        <f t="shared" si="22"/>
        <v>1.0007999999999999</v>
      </c>
      <c r="F440" s="55">
        <f>ROUND(PRODUCT(E440:$E$577),7)</f>
        <v>1.8428141</v>
      </c>
      <c r="G440" s="102"/>
      <c r="H440" s="8"/>
      <c r="I440" s="5" t="str">
        <f t="shared" si="21"/>
        <v/>
      </c>
      <c r="J440" s="22"/>
    </row>
    <row r="441" spans="1:10" s="23" customFormat="1" x14ac:dyDescent="0.25">
      <c r="A441" s="21"/>
      <c r="B441" s="34">
        <v>423</v>
      </c>
      <c r="C441" s="35">
        <v>41091</v>
      </c>
      <c r="D441" s="36">
        <v>0.43</v>
      </c>
      <c r="E441" s="37">
        <f t="shared" si="22"/>
        <v>1.0043</v>
      </c>
      <c r="F441" s="55">
        <f>ROUND(PRODUCT(E441:$E$577),7)</f>
        <v>1.8413411</v>
      </c>
      <c r="G441" s="102"/>
      <c r="H441" s="8"/>
      <c r="I441" s="5" t="str">
        <f t="shared" si="21"/>
        <v/>
      </c>
      <c r="J441" s="22"/>
    </row>
    <row r="442" spans="1:10" s="23" customFormat="1" x14ac:dyDescent="0.25">
      <c r="A442" s="21"/>
      <c r="B442" s="34">
        <v>424</v>
      </c>
      <c r="C442" s="35">
        <v>41122</v>
      </c>
      <c r="D442" s="36">
        <v>0.41</v>
      </c>
      <c r="E442" s="37">
        <f t="shared" si="22"/>
        <v>1.0041</v>
      </c>
      <c r="F442" s="55">
        <f>ROUND(PRODUCT(E442:$E$577),7)</f>
        <v>1.8334572</v>
      </c>
      <c r="G442" s="102"/>
      <c r="H442" s="8"/>
      <c r="I442" s="5" t="str">
        <f t="shared" si="21"/>
        <v/>
      </c>
      <c r="J442" s="22"/>
    </row>
    <row r="443" spans="1:10" s="23" customFormat="1" x14ac:dyDescent="0.25">
      <c r="A443" s="21"/>
      <c r="B443" s="34">
        <v>425</v>
      </c>
      <c r="C443" s="35">
        <v>41153</v>
      </c>
      <c r="D443" s="36">
        <v>0.56999999999999995</v>
      </c>
      <c r="E443" s="37">
        <f t="shared" si="22"/>
        <v>1.0057</v>
      </c>
      <c r="F443" s="55">
        <f>ROUND(PRODUCT(E443:$E$577),7)</f>
        <v>1.8259707000000001</v>
      </c>
      <c r="G443" s="102"/>
      <c r="H443" s="8"/>
      <c r="I443" s="5" t="str">
        <f t="shared" si="21"/>
        <v/>
      </c>
      <c r="J443" s="22"/>
    </row>
    <row r="444" spans="1:10" s="23" customFormat="1" x14ac:dyDescent="0.25">
      <c r="A444" s="21"/>
      <c r="B444" s="34">
        <v>426</v>
      </c>
      <c r="C444" s="35">
        <v>41183</v>
      </c>
      <c r="D444" s="36">
        <v>0.59</v>
      </c>
      <c r="E444" s="37">
        <f t="shared" si="22"/>
        <v>1.0059</v>
      </c>
      <c r="F444" s="55">
        <f>ROUND(PRODUCT(E444:$E$577),7)</f>
        <v>1.8156216999999999</v>
      </c>
      <c r="G444" s="102"/>
      <c r="H444" s="8"/>
      <c r="I444" s="5" t="str">
        <f t="shared" si="21"/>
        <v/>
      </c>
      <c r="J444" s="22"/>
    </row>
    <row r="445" spans="1:10" s="23" customFormat="1" x14ac:dyDescent="0.25">
      <c r="A445" s="21"/>
      <c r="B445" s="34">
        <v>427</v>
      </c>
      <c r="C445" s="35">
        <v>41214</v>
      </c>
      <c r="D445" s="36">
        <v>0.6</v>
      </c>
      <c r="E445" s="37">
        <f t="shared" si="22"/>
        <v>1.006</v>
      </c>
      <c r="F445" s="55">
        <f>ROUND(PRODUCT(E445:$E$577),7)</f>
        <v>1.8049723</v>
      </c>
      <c r="G445" s="102"/>
      <c r="H445" s="8"/>
      <c r="I445" s="5" t="str">
        <f t="shared" si="21"/>
        <v/>
      </c>
      <c r="J445" s="22"/>
    </row>
    <row r="446" spans="1:10" s="23" customFormat="1" x14ac:dyDescent="0.25">
      <c r="A446" s="21"/>
      <c r="B446" s="39">
        <v>428</v>
      </c>
      <c r="C446" s="40" t="s">
        <v>8</v>
      </c>
      <c r="D446" s="41">
        <f>D447</f>
        <v>0.79</v>
      </c>
      <c r="E446" s="42" t="s">
        <v>9</v>
      </c>
      <c r="F446" s="56">
        <f>ROUND(PRODUCT(E446:$E$577),7)</f>
        <v>1.7942070999999999</v>
      </c>
      <c r="G446" s="102"/>
      <c r="H446" s="8"/>
      <c r="I446" s="5" t="str">
        <f t="shared" si="21"/>
        <v/>
      </c>
      <c r="J446" s="22"/>
    </row>
    <row r="447" spans="1:10" s="23" customFormat="1" x14ac:dyDescent="0.25">
      <c r="A447" s="21"/>
      <c r="B447" s="34">
        <v>429</v>
      </c>
      <c r="C447" s="35">
        <v>41244</v>
      </c>
      <c r="D447" s="36">
        <v>0.79</v>
      </c>
      <c r="E447" s="37">
        <f t="shared" si="22"/>
        <v>1.0079</v>
      </c>
      <c r="F447" s="55">
        <f>ROUND(PRODUCT(E447:$E$577),7)</f>
        <v>1.7942070999999999</v>
      </c>
      <c r="G447" s="102"/>
      <c r="H447" s="8"/>
      <c r="I447" s="5" t="str">
        <f t="shared" si="21"/>
        <v/>
      </c>
      <c r="J447" s="22"/>
    </row>
    <row r="448" spans="1:10" s="23" customFormat="1" x14ac:dyDescent="0.25">
      <c r="A448" s="21"/>
      <c r="B448" s="34">
        <v>430</v>
      </c>
      <c r="C448" s="35">
        <v>41275</v>
      </c>
      <c r="D448" s="36">
        <v>0.86</v>
      </c>
      <c r="E448" s="37">
        <f t="shared" si="22"/>
        <v>1.0085999999999999</v>
      </c>
      <c r="F448" s="55">
        <f>ROUND(PRODUCT(E448:$E$577),7)</f>
        <v>1.7801438999999999</v>
      </c>
      <c r="G448" s="102"/>
      <c r="H448" s="8"/>
      <c r="I448" s="5" t="str">
        <f t="shared" si="21"/>
        <v/>
      </c>
      <c r="J448" s="22"/>
    </row>
    <row r="449" spans="1:10" s="23" customFormat="1" x14ac:dyDescent="0.25">
      <c r="A449" s="21"/>
      <c r="B449" s="34">
        <v>431</v>
      </c>
      <c r="C449" s="35">
        <v>41306</v>
      </c>
      <c r="D449" s="36">
        <v>0.6</v>
      </c>
      <c r="E449" s="37">
        <f t="shared" si="22"/>
        <v>1.006</v>
      </c>
      <c r="F449" s="55">
        <f>ROUND(PRODUCT(E449:$E$577),7)</f>
        <v>1.7649652</v>
      </c>
      <c r="G449" s="102"/>
      <c r="H449" s="8"/>
      <c r="I449" s="5" t="str">
        <f t="shared" si="21"/>
        <v/>
      </c>
      <c r="J449" s="22"/>
    </row>
    <row r="450" spans="1:10" s="23" customFormat="1" x14ac:dyDescent="0.25">
      <c r="A450" s="21"/>
      <c r="B450" s="34">
        <v>432</v>
      </c>
      <c r="C450" s="35">
        <v>41334</v>
      </c>
      <c r="D450" s="36">
        <v>0.47</v>
      </c>
      <c r="E450" s="37">
        <f t="shared" si="22"/>
        <v>1.0046999999999999</v>
      </c>
      <c r="F450" s="55">
        <f>ROUND(PRODUCT(E450:$E$577),7)</f>
        <v>1.7544386000000001</v>
      </c>
      <c r="G450" s="102"/>
      <c r="H450" s="8"/>
      <c r="I450" s="5" t="str">
        <f t="shared" si="21"/>
        <v/>
      </c>
      <c r="J450" s="22"/>
    </row>
    <row r="451" spans="1:10" s="23" customFormat="1" x14ac:dyDescent="0.25">
      <c r="A451" s="21"/>
      <c r="B451" s="34">
        <v>433</v>
      </c>
      <c r="C451" s="35">
        <v>41365</v>
      </c>
      <c r="D451" s="36">
        <v>0.55000000000000004</v>
      </c>
      <c r="E451" s="37">
        <f t="shared" si="22"/>
        <v>1.0055000000000001</v>
      </c>
      <c r="F451" s="55">
        <f>ROUND(PRODUCT(E451:$E$577),7)</f>
        <v>1.7462313</v>
      </c>
      <c r="G451" s="102"/>
      <c r="H451" s="8"/>
      <c r="I451" s="5" t="str">
        <f t="shared" si="21"/>
        <v/>
      </c>
      <c r="J451" s="22"/>
    </row>
    <row r="452" spans="1:10" s="23" customFormat="1" x14ac:dyDescent="0.25">
      <c r="A452" s="21"/>
      <c r="B452" s="34">
        <v>434</v>
      </c>
      <c r="C452" s="35">
        <v>41395</v>
      </c>
      <c r="D452" s="36">
        <v>0.37</v>
      </c>
      <c r="E452" s="37">
        <f t="shared" si="22"/>
        <v>1.0037</v>
      </c>
      <c r="F452" s="55">
        <f>ROUND(PRODUCT(E452:$E$577),7)</f>
        <v>1.7366796</v>
      </c>
      <c r="G452" s="102"/>
      <c r="H452" s="8"/>
      <c r="I452" s="5" t="str">
        <f t="shared" si="21"/>
        <v/>
      </c>
      <c r="J452" s="22"/>
    </row>
    <row r="453" spans="1:10" s="23" customFormat="1" x14ac:dyDescent="0.25">
      <c r="A453" s="21"/>
      <c r="B453" s="34">
        <v>435</v>
      </c>
      <c r="C453" s="35">
        <v>41426</v>
      </c>
      <c r="D453" s="36">
        <v>0.26</v>
      </c>
      <c r="E453" s="37">
        <f t="shared" si="22"/>
        <v>1.0025999999999999</v>
      </c>
      <c r="F453" s="55">
        <f>ROUND(PRODUCT(E453:$E$577),7)</f>
        <v>1.7302776</v>
      </c>
      <c r="G453" s="102"/>
      <c r="H453" s="8"/>
      <c r="I453" s="5" t="str">
        <f t="shared" si="21"/>
        <v/>
      </c>
      <c r="J453" s="22"/>
    </row>
    <row r="454" spans="1:10" s="23" customFormat="1" x14ac:dyDescent="0.25">
      <c r="A454" s="21"/>
      <c r="B454" s="34">
        <v>436</v>
      </c>
      <c r="C454" s="35">
        <v>41456</v>
      </c>
      <c r="D454" s="36">
        <v>0.03</v>
      </c>
      <c r="E454" s="37">
        <f t="shared" si="22"/>
        <v>1.0003</v>
      </c>
      <c r="F454" s="55">
        <f>ROUND(PRODUCT(E454:$E$577),7)</f>
        <v>1.7257905</v>
      </c>
      <c r="G454" s="102"/>
      <c r="H454" s="8"/>
      <c r="I454" s="5" t="str">
        <f t="shared" si="21"/>
        <v/>
      </c>
      <c r="J454" s="22"/>
    </row>
    <row r="455" spans="1:10" s="23" customFormat="1" x14ac:dyDescent="0.25">
      <c r="A455" s="21"/>
      <c r="B455" s="34">
        <v>437</v>
      </c>
      <c r="C455" s="35">
        <v>41487</v>
      </c>
      <c r="D455" s="36">
        <v>0.24</v>
      </c>
      <c r="E455" s="37">
        <f t="shared" si="22"/>
        <v>1.0024</v>
      </c>
      <c r="F455" s="55">
        <f>ROUND(PRODUCT(E455:$E$577),7)</f>
        <v>1.7252729</v>
      </c>
      <c r="G455" s="102"/>
      <c r="H455" s="8"/>
      <c r="I455" s="5" t="str">
        <f t="shared" si="21"/>
        <v/>
      </c>
      <c r="J455" s="22"/>
    </row>
    <row r="456" spans="1:10" s="23" customFormat="1" x14ac:dyDescent="0.25">
      <c r="A456" s="21"/>
      <c r="B456" s="34">
        <v>438</v>
      </c>
      <c r="C456" s="35">
        <v>41518</v>
      </c>
      <c r="D456" s="36">
        <v>0.35</v>
      </c>
      <c r="E456" s="37">
        <f t="shared" si="22"/>
        <v>1.0035000000000001</v>
      </c>
      <c r="F456" s="55">
        <f>ROUND(PRODUCT(E456:$E$577),7)</f>
        <v>1.7211422000000001</v>
      </c>
      <c r="G456" s="102"/>
      <c r="H456" s="8"/>
      <c r="I456" s="5" t="str">
        <f t="shared" si="21"/>
        <v/>
      </c>
      <c r="J456" s="22"/>
    </row>
    <row r="457" spans="1:10" s="23" customFormat="1" x14ac:dyDescent="0.25">
      <c r="A457" s="21"/>
      <c r="B457" s="34">
        <v>439</v>
      </c>
      <c r="C457" s="35">
        <v>41548</v>
      </c>
      <c r="D457" s="36">
        <v>0.56999999999999995</v>
      </c>
      <c r="E457" s="37">
        <f t="shared" si="22"/>
        <v>1.0057</v>
      </c>
      <c r="F457" s="55">
        <f>ROUND(PRODUCT(E457:$E$577),7)</f>
        <v>1.7151392000000001</v>
      </c>
      <c r="G457" s="102"/>
      <c r="H457" s="8"/>
      <c r="I457" s="5" t="str">
        <f t="shared" si="21"/>
        <v/>
      </c>
      <c r="J457" s="22"/>
    </row>
    <row r="458" spans="1:10" s="23" customFormat="1" x14ac:dyDescent="0.25">
      <c r="A458" s="21"/>
      <c r="B458" s="34">
        <v>440</v>
      </c>
      <c r="C458" s="35">
        <v>41579</v>
      </c>
      <c r="D458" s="36">
        <v>0.54</v>
      </c>
      <c r="E458" s="37">
        <f t="shared" si="22"/>
        <v>1.0054000000000001</v>
      </c>
      <c r="F458" s="55">
        <f>ROUND(PRODUCT(E458:$E$577),7)</f>
        <v>1.7054183000000001</v>
      </c>
      <c r="G458" s="102"/>
      <c r="H458" s="8"/>
      <c r="I458" s="5" t="str">
        <f t="shared" si="21"/>
        <v/>
      </c>
      <c r="J458" s="22"/>
    </row>
    <row r="459" spans="1:10" s="23" customFormat="1" x14ac:dyDescent="0.25">
      <c r="A459" s="21"/>
      <c r="B459" s="39">
        <v>441</v>
      </c>
      <c r="C459" s="40" t="s">
        <v>8</v>
      </c>
      <c r="D459" s="41">
        <f>D460</f>
        <v>0.92</v>
      </c>
      <c r="E459" s="42" t="s">
        <v>9</v>
      </c>
      <c r="F459" s="56">
        <f>ROUND(PRODUCT(E459:$E$577),7)</f>
        <v>1.6962584999999999</v>
      </c>
      <c r="G459" s="102"/>
      <c r="H459" s="8"/>
      <c r="I459" s="5" t="str">
        <f t="shared" si="21"/>
        <v/>
      </c>
      <c r="J459" s="22"/>
    </row>
    <row r="460" spans="1:10" s="23" customFormat="1" x14ac:dyDescent="0.25">
      <c r="A460" s="21"/>
      <c r="B460" s="34">
        <v>442</v>
      </c>
      <c r="C460" s="35">
        <v>41609</v>
      </c>
      <c r="D460" s="36">
        <v>0.92</v>
      </c>
      <c r="E460" s="37">
        <f t="shared" si="22"/>
        <v>1.0092000000000001</v>
      </c>
      <c r="F460" s="55">
        <f>ROUND(PRODUCT(E460:$E$577),7)</f>
        <v>1.6962584999999999</v>
      </c>
      <c r="G460" s="102"/>
      <c r="H460" s="8"/>
      <c r="I460" s="5" t="str">
        <f t="shared" si="21"/>
        <v/>
      </c>
      <c r="J460" s="22"/>
    </row>
    <row r="461" spans="1:10" s="23" customFormat="1" x14ac:dyDescent="0.25">
      <c r="A461" s="21"/>
      <c r="B461" s="34">
        <v>443</v>
      </c>
      <c r="C461" s="35">
        <v>41640</v>
      </c>
      <c r="D461" s="36">
        <v>0.55000000000000004</v>
      </c>
      <c r="E461" s="37">
        <f t="shared" si="22"/>
        <v>1.0055000000000001</v>
      </c>
      <c r="F461" s="55">
        <f>ROUND(PRODUCT(E461:$E$577),7)</f>
        <v>1.6807951999999999</v>
      </c>
      <c r="G461" s="102"/>
      <c r="H461" s="8"/>
      <c r="I461" s="5" t="str">
        <f t="shared" si="21"/>
        <v/>
      </c>
      <c r="J461" s="22"/>
    </row>
    <row r="462" spans="1:10" s="23" customFormat="1" x14ac:dyDescent="0.25">
      <c r="A462" s="21"/>
      <c r="B462" s="34">
        <v>444</v>
      </c>
      <c r="C462" s="35">
        <v>41671</v>
      </c>
      <c r="D462" s="36">
        <v>0.69</v>
      </c>
      <c r="E462" s="37">
        <f t="shared" si="22"/>
        <v>1.0068999999999999</v>
      </c>
      <c r="F462" s="55">
        <f>ROUND(PRODUCT(E462:$E$577),7)</f>
        <v>1.6716013999999999</v>
      </c>
      <c r="G462" s="102"/>
      <c r="H462" s="8"/>
      <c r="I462" s="5" t="str">
        <f t="shared" si="21"/>
        <v/>
      </c>
      <c r="J462" s="22"/>
    </row>
    <row r="463" spans="1:10" s="23" customFormat="1" x14ac:dyDescent="0.25">
      <c r="A463" s="21"/>
      <c r="B463" s="34">
        <v>445</v>
      </c>
      <c r="C463" s="35">
        <v>41699</v>
      </c>
      <c r="D463" s="36">
        <v>0.92</v>
      </c>
      <c r="E463" s="37">
        <f t="shared" si="22"/>
        <v>1.0092000000000001</v>
      </c>
      <c r="F463" s="55">
        <f>ROUND(PRODUCT(E463:$E$577),7)</f>
        <v>1.6601463999999999</v>
      </c>
      <c r="G463" s="102"/>
      <c r="H463" s="8"/>
      <c r="I463" s="5" t="str">
        <f t="shared" si="21"/>
        <v/>
      </c>
      <c r="J463" s="22"/>
    </row>
    <row r="464" spans="1:10" s="23" customFormat="1" x14ac:dyDescent="0.25">
      <c r="A464" s="21"/>
      <c r="B464" s="34">
        <v>446</v>
      </c>
      <c r="C464" s="35">
        <v>41730</v>
      </c>
      <c r="D464" s="36">
        <v>0.67</v>
      </c>
      <c r="E464" s="37">
        <f t="shared" si="22"/>
        <v>1.0066999999999999</v>
      </c>
      <c r="F464" s="55">
        <f>ROUND(PRODUCT(E464:$E$577),7)</f>
        <v>1.6450123000000001</v>
      </c>
      <c r="G464" s="102"/>
      <c r="H464" s="8"/>
      <c r="I464" s="5" t="str">
        <f t="shared" ref="I464:I527" si="23">IF(G464="","",ROUND(G464*F464,2))</f>
        <v/>
      </c>
      <c r="J464" s="22"/>
    </row>
    <row r="465" spans="1:10" s="23" customFormat="1" x14ac:dyDescent="0.25">
      <c r="A465" s="21"/>
      <c r="B465" s="34">
        <v>447</v>
      </c>
      <c r="C465" s="35">
        <v>41760</v>
      </c>
      <c r="D465" s="36">
        <v>0.46</v>
      </c>
      <c r="E465" s="37">
        <f t="shared" si="22"/>
        <v>1.0045999999999999</v>
      </c>
      <c r="F465" s="55">
        <f>ROUND(PRODUCT(E465:$E$577),7)</f>
        <v>1.634064</v>
      </c>
      <c r="G465" s="102"/>
      <c r="H465" s="8"/>
      <c r="I465" s="5" t="str">
        <f t="shared" si="23"/>
        <v/>
      </c>
      <c r="J465" s="22"/>
    </row>
    <row r="466" spans="1:10" s="23" customFormat="1" x14ac:dyDescent="0.25">
      <c r="A466" s="21"/>
      <c r="B466" s="34">
        <v>448</v>
      </c>
      <c r="C466" s="35">
        <v>41791</v>
      </c>
      <c r="D466" s="36">
        <v>0.4</v>
      </c>
      <c r="E466" s="37">
        <f t="shared" si="22"/>
        <v>1.004</v>
      </c>
      <c r="F466" s="55">
        <f>ROUND(PRODUCT(E466:$E$577),7)</f>
        <v>1.6265818000000001</v>
      </c>
      <c r="G466" s="102"/>
      <c r="H466" s="8"/>
      <c r="I466" s="5" t="str">
        <f t="shared" si="23"/>
        <v/>
      </c>
      <c r="J466" s="22"/>
    </row>
    <row r="467" spans="1:10" s="23" customFormat="1" x14ac:dyDescent="0.25">
      <c r="A467" s="21"/>
      <c r="B467" s="34">
        <v>449</v>
      </c>
      <c r="C467" s="35">
        <v>41821</v>
      </c>
      <c r="D467" s="36">
        <v>0.01</v>
      </c>
      <c r="E467" s="37">
        <f t="shared" si="22"/>
        <v>1.0001</v>
      </c>
      <c r="F467" s="55">
        <f>ROUND(PRODUCT(E467:$E$577),7)</f>
        <v>1.6201014</v>
      </c>
      <c r="G467" s="102"/>
      <c r="H467" s="8"/>
      <c r="I467" s="5" t="str">
        <f t="shared" si="23"/>
        <v/>
      </c>
      <c r="J467" s="22"/>
    </row>
    <row r="468" spans="1:10" s="23" customFormat="1" x14ac:dyDescent="0.25">
      <c r="A468" s="21"/>
      <c r="B468" s="34">
        <v>450</v>
      </c>
      <c r="C468" s="35">
        <v>41852</v>
      </c>
      <c r="D468" s="36">
        <v>0.25</v>
      </c>
      <c r="E468" s="37">
        <f t="shared" si="22"/>
        <v>1.0024999999999999</v>
      </c>
      <c r="F468" s="55">
        <f>ROUND(PRODUCT(E468:$E$577),7)</f>
        <v>1.6199394</v>
      </c>
      <c r="G468" s="102"/>
      <c r="H468" s="8"/>
      <c r="I468" s="5" t="str">
        <f t="shared" si="23"/>
        <v/>
      </c>
      <c r="J468" s="22"/>
    </row>
    <row r="469" spans="1:10" s="23" customFormat="1" x14ac:dyDescent="0.25">
      <c r="A469" s="21"/>
      <c r="B469" s="34">
        <v>451</v>
      </c>
      <c r="C469" s="35">
        <v>41883</v>
      </c>
      <c r="D469" s="36">
        <v>0.56999999999999995</v>
      </c>
      <c r="E469" s="37">
        <f t="shared" si="22"/>
        <v>1.0057</v>
      </c>
      <c r="F469" s="55">
        <f>ROUND(PRODUCT(E469:$E$577),7)</f>
        <v>1.6158996000000001</v>
      </c>
      <c r="G469" s="102"/>
      <c r="H469" s="8"/>
      <c r="I469" s="5" t="str">
        <f t="shared" si="23"/>
        <v/>
      </c>
      <c r="J469" s="22"/>
    </row>
    <row r="470" spans="1:10" s="23" customFormat="1" x14ac:dyDescent="0.25">
      <c r="A470" s="21"/>
      <c r="B470" s="34">
        <v>452</v>
      </c>
      <c r="C470" s="35">
        <v>41913</v>
      </c>
      <c r="D470" s="36">
        <v>0.42</v>
      </c>
      <c r="E470" s="37">
        <f t="shared" si="22"/>
        <v>1.0042</v>
      </c>
      <c r="F470" s="55">
        <f>ROUND(PRODUCT(E470:$E$577),7)</f>
        <v>1.6067412000000001</v>
      </c>
      <c r="G470" s="102"/>
      <c r="H470" s="8"/>
      <c r="I470" s="5" t="str">
        <f t="shared" si="23"/>
        <v/>
      </c>
      <c r="J470" s="22"/>
    </row>
    <row r="471" spans="1:10" s="23" customFormat="1" x14ac:dyDescent="0.25">
      <c r="A471" s="21"/>
      <c r="B471" s="34">
        <v>453</v>
      </c>
      <c r="C471" s="35">
        <v>41944</v>
      </c>
      <c r="D471" s="36">
        <v>0.51</v>
      </c>
      <c r="E471" s="37">
        <f t="shared" si="22"/>
        <v>1.0051000000000001</v>
      </c>
      <c r="F471" s="55">
        <f>ROUND(PRODUCT(E471:$E$577),7)</f>
        <v>1.6000211</v>
      </c>
      <c r="G471" s="102"/>
      <c r="H471" s="8"/>
      <c r="I471" s="5" t="str">
        <f t="shared" si="23"/>
        <v/>
      </c>
      <c r="J471" s="22"/>
    </row>
    <row r="472" spans="1:10" s="23" customFormat="1" x14ac:dyDescent="0.25">
      <c r="A472" s="21"/>
      <c r="B472" s="39">
        <v>454</v>
      </c>
      <c r="C472" s="40" t="s">
        <v>8</v>
      </c>
      <c r="D472" s="41">
        <f>D473</f>
        <v>0.78</v>
      </c>
      <c r="E472" s="42" t="s">
        <v>9</v>
      </c>
      <c r="F472" s="56">
        <f>ROUND(PRODUCT(E472:$E$577),7)</f>
        <v>1.5919023999999999</v>
      </c>
      <c r="G472" s="102"/>
      <c r="H472" s="8"/>
      <c r="I472" s="5" t="str">
        <f t="shared" si="23"/>
        <v/>
      </c>
      <c r="J472" s="22"/>
    </row>
    <row r="473" spans="1:10" s="23" customFormat="1" x14ac:dyDescent="0.25">
      <c r="A473" s="21"/>
      <c r="B473" s="34">
        <v>455</v>
      </c>
      <c r="C473" s="35">
        <v>41974</v>
      </c>
      <c r="D473" s="36">
        <v>0.78</v>
      </c>
      <c r="E473" s="37">
        <f t="shared" si="22"/>
        <v>1.0078</v>
      </c>
      <c r="F473" s="55">
        <f>ROUND(PRODUCT(E473:$E$577),7)</f>
        <v>1.5919023999999999</v>
      </c>
      <c r="G473" s="102"/>
      <c r="H473" s="8"/>
      <c r="I473" s="5" t="str">
        <f t="shared" si="23"/>
        <v/>
      </c>
      <c r="J473" s="22"/>
    </row>
    <row r="474" spans="1:10" s="23" customFormat="1" x14ac:dyDescent="0.25">
      <c r="A474" s="21"/>
      <c r="B474" s="34">
        <v>456</v>
      </c>
      <c r="C474" s="35">
        <v>42005</v>
      </c>
      <c r="D474" s="36">
        <v>1.24</v>
      </c>
      <c r="E474" s="37">
        <f t="shared" si="22"/>
        <v>1.0124</v>
      </c>
      <c r="F474" s="55">
        <f>ROUND(PRODUCT(E474:$E$577),7)</f>
        <v>1.5795817000000001</v>
      </c>
      <c r="G474" s="102"/>
      <c r="H474" s="8"/>
      <c r="I474" s="5" t="str">
        <f t="shared" si="23"/>
        <v/>
      </c>
      <c r="J474" s="22"/>
    </row>
    <row r="475" spans="1:10" s="23" customFormat="1" x14ac:dyDescent="0.25">
      <c r="A475" s="21"/>
      <c r="B475" s="34">
        <v>457</v>
      </c>
      <c r="C475" s="35">
        <v>42036</v>
      </c>
      <c r="D475" s="36">
        <v>1.22</v>
      </c>
      <c r="E475" s="37">
        <f t="shared" si="22"/>
        <v>1.0122</v>
      </c>
      <c r="F475" s="55">
        <f>ROUND(PRODUCT(E475:$E$577),7)</f>
        <v>1.5602347999999999</v>
      </c>
      <c r="G475" s="102"/>
      <c r="H475" s="8"/>
      <c r="I475" s="5" t="str">
        <f t="shared" si="23"/>
        <v/>
      </c>
      <c r="J475" s="22"/>
    </row>
    <row r="476" spans="1:10" s="23" customFormat="1" x14ac:dyDescent="0.25">
      <c r="A476" s="21"/>
      <c r="B476" s="34">
        <v>458</v>
      </c>
      <c r="C476" s="35">
        <v>42064</v>
      </c>
      <c r="D476" s="36">
        <v>1.32</v>
      </c>
      <c r="E476" s="37">
        <f t="shared" si="22"/>
        <v>1.0132000000000001</v>
      </c>
      <c r="F476" s="55">
        <f>ROUND(PRODUCT(E476:$E$577),7)</f>
        <v>1.5414292999999999</v>
      </c>
      <c r="G476" s="102"/>
      <c r="H476" s="8"/>
      <c r="I476" s="5" t="str">
        <f t="shared" si="23"/>
        <v/>
      </c>
      <c r="J476" s="22"/>
    </row>
    <row r="477" spans="1:10" s="23" customFormat="1" x14ac:dyDescent="0.25">
      <c r="A477" s="21"/>
      <c r="B477" s="34">
        <v>459</v>
      </c>
      <c r="C477" s="35">
        <v>42095</v>
      </c>
      <c r="D477" s="36">
        <v>0.71</v>
      </c>
      <c r="E477" s="37">
        <f t="shared" si="22"/>
        <v>1.0071000000000001</v>
      </c>
      <c r="F477" s="55">
        <f>ROUND(PRODUCT(E477:$E$577),7)</f>
        <v>1.5213475000000001</v>
      </c>
      <c r="G477" s="102"/>
      <c r="H477" s="8"/>
      <c r="I477" s="5" t="str">
        <f t="shared" si="23"/>
        <v/>
      </c>
      <c r="J477" s="22"/>
    </row>
    <row r="478" spans="1:10" s="23" customFormat="1" x14ac:dyDescent="0.25">
      <c r="A478" s="21"/>
      <c r="B478" s="34">
        <v>460</v>
      </c>
      <c r="C478" s="35">
        <v>42125</v>
      </c>
      <c r="D478" s="36">
        <v>0.74</v>
      </c>
      <c r="E478" s="37">
        <f t="shared" si="22"/>
        <v>1.0074000000000001</v>
      </c>
      <c r="F478" s="55">
        <f>ROUND(PRODUCT(E478:$E$577),7)</f>
        <v>1.5106221</v>
      </c>
      <c r="G478" s="102"/>
      <c r="H478" s="8"/>
      <c r="I478" s="5" t="str">
        <f t="shared" si="23"/>
        <v/>
      </c>
      <c r="J478" s="22"/>
    </row>
    <row r="479" spans="1:10" s="23" customFormat="1" x14ac:dyDescent="0.25">
      <c r="A479" s="21"/>
      <c r="B479" s="34">
        <v>461</v>
      </c>
      <c r="C479" s="35">
        <v>42156</v>
      </c>
      <c r="D479" s="36">
        <v>0.79</v>
      </c>
      <c r="E479" s="37">
        <f t="shared" si="22"/>
        <v>1.0079</v>
      </c>
      <c r="F479" s="55">
        <f>ROUND(PRODUCT(E479:$E$577),7)</f>
        <v>1.4995255999999999</v>
      </c>
      <c r="G479" s="102"/>
      <c r="H479" s="8"/>
      <c r="I479" s="5" t="str">
        <f t="shared" si="23"/>
        <v/>
      </c>
      <c r="J479" s="22"/>
    </row>
    <row r="480" spans="1:10" s="23" customFormat="1" x14ac:dyDescent="0.25">
      <c r="A480" s="21"/>
      <c r="B480" s="34">
        <v>462</v>
      </c>
      <c r="C480" s="35">
        <v>42186</v>
      </c>
      <c r="D480" s="36">
        <v>0.62</v>
      </c>
      <c r="E480" s="37">
        <f t="shared" si="22"/>
        <v>1.0062</v>
      </c>
      <c r="F480" s="55">
        <f>ROUND(PRODUCT(E480:$E$577),7)</f>
        <v>1.4877722</v>
      </c>
      <c r="G480" s="102"/>
      <c r="H480" s="8"/>
      <c r="I480" s="5" t="str">
        <f t="shared" si="23"/>
        <v/>
      </c>
      <c r="J480" s="22"/>
    </row>
    <row r="481" spans="1:10" s="23" customFormat="1" x14ac:dyDescent="0.25">
      <c r="A481" s="21"/>
      <c r="B481" s="34">
        <v>463</v>
      </c>
      <c r="C481" s="35">
        <v>42217</v>
      </c>
      <c r="D481" s="36">
        <v>0.22</v>
      </c>
      <c r="E481" s="37">
        <f t="shared" si="22"/>
        <v>1.0022</v>
      </c>
      <c r="F481" s="55">
        <f>ROUND(PRODUCT(E481:$E$577),7)</f>
        <v>1.4786049000000001</v>
      </c>
      <c r="G481" s="102"/>
      <c r="H481" s="8"/>
      <c r="I481" s="5" t="str">
        <f t="shared" si="23"/>
        <v/>
      </c>
      <c r="J481" s="22"/>
    </row>
    <row r="482" spans="1:10" s="23" customFormat="1" x14ac:dyDescent="0.25">
      <c r="A482" s="21"/>
      <c r="B482" s="34">
        <v>464</v>
      </c>
      <c r="C482" s="35">
        <v>42248</v>
      </c>
      <c r="D482" s="36">
        <v>0.54</v>
      </c>
      <c r="E482" s="37">
        <f t="shared" si="22"/>
        <v>1.0054000000000001</v>
      </c>
      <c r="F482" s="55">
        <f>ROUND(PRODUCT(E482:$E$577),7)</f>
        <v>1.4753590999999999</v>
      </c>
      <c r="G482" s="102"/>
      <c r="H482" s="8"/>
      <c r="I482" s="5" t="str">
        <f t="shared" si="23"/>
        <v/>
      </c>
      <c r="J482" s="22"/>
    </row>
    <row r="483" spans="1:10" s="23" customFormat="1" x14ac:dyDescent="0.25">
      <c r="A483" s="21"/>
      <c r="B483" s="34">
        <v>465</v>
      </c>
      <c r="C483" s="35">
        <v>42278</v>
      </c>
      <c r="D483" s="36">
        <v>0.82</v>
      </c>
      <c r="E483" s="37">
        <f t="shared" si="22"/>
        <v>1.0082</v>
      </c>
      <c r="F483" s="55">
        <f>ROUND(PRODUCT(E483:$E$577),7)</f>
        <v>1.4674349</v>
      </c>
      <c r="G483" s="102"/>
      <c r="H483" s="8"/>
      <c r="I483" s="5" t="str">
        <f t="shared" si="23"/>
        <v/>
      </c>
      <c r="J483" s="22"/>
    </row>
    <row r="484" spans="1:10" s="23" customFormat="1" x14ac:dyDescent="0.25">
      <c r="A484" s="21"/>
      <c r="B484" s="34">
        <v>466</v>
      </c>
      <c r="C484" s="35">
        <v>42309</v>
      </c>
      <c r="D484" s="36">
        <v>1.01</v>
      </c>
      <c r="E484" s="37">
        <f t="shared" si="22"/>
        <v>1.0101</v>
      </c>
      <c r="F484" s="55">
        <f>ROUND(PRODUCT(E484:$E$577),7)</f>
        <v>1.4554997999999999</v>
      </c>
      <c r="G484" s="102"/>
      <c r="H484" s="8"/>
      <c r="I484" s="5" t="str">
        <f t="shared" si="23"/>
        <v/>
      </c>
      <c r="J484" s="22"/>
    </row>
    <row r="485" spans="1:10" s="23" customFormat="1" x14ac:dyDescent="0.25">
      <c r="A485" s="21"/>
      <c r="B485" s="39">
        <v>467</v>
      </c>
      <c r="C485" s="40" t="s">
        <v>8</v>
      </c>
      <c r="D485" s="41">
        <f>D486</f>
        <v>0.96</v>
      </c>
      <c r="E485" s="42" t="s">
        <v>9</v>
      </c>
      <c r="F485" s="56">
        <f>ROUND(PRODUCT(E485:$E$577),7)</f>
        <v>1.4409463</v>
      </c>
      <c r="G485" s="102"/>
      <c r="H485" s="8"/>
      <c r="I485" s="5" t="str">
        <f t="shared" si="23"/>
        <v/>
      </c>
      <c r="J485" s="22"/>
    </row>
    <row r="486" spans="1:10" s="23" customFormat="1" x14ac:dyDescent="0.25">
      <c r="A486" s="21"/>
      <c r="B486" s="34">
        <v>468</v>
      </c>
      <c r="C486" s="35">
        <v>42339</v>
      </c>
      <c r="D486" s="36">
        <v>0.96</v>
      </c>
      <c r="E486" s="37">
        <f t="shared" si="22"/>
        <v>1.0096000000000001</v>
      </c>
      <c r="F486" s="55">
        <f>ROUND(PRODUCT(E486:$E$577),7)</f>
        <v>1.4409463</v>
      </c>
      <c r="G486" s="102"/>
      <c r="H486" s="8"/>
      <c r="I486" s="5" t="str">
        <f t="shared" si="23"/>
        <v/>
      </c>
      <c r="J486" s="22"/>
    </row>
    <row r="487" spans="1:10" s="23" customFormat="1" x14ac:dyDescent="0.25">
      <c r="A487" s="21"/>
      <c r="B487" s="34">
        <v>469</v>
      </c>
      <c r="C487" s="35">
        <v>42370</v>
      </c>
      <c r="D487" s="36">
        <v>1.27</v>
      </c>
      <c r="E487" s="37">
        <f t="shared" si="22"/>
        <v>1.0126999999999999</v>
      </c>
      <c r="F487" s="55">
        <f>ROUND(PRODUCT(E487:$E$577),7)</f>
        <v>1.4272446999999999</v>
      </c>
      <c r="G487" s="102"/>
      <c r="H487" s="8"/>
      <c r="I487" s="5" t="str">
        <f t="shared" si="23"/>
        <v/>
      </c>
      <c r="J487" s="22"/>
    </row>
    <row r="488" spans="1:10" s="23" customFormat="1" x14ac:dyDescent="0.25">
      <c r="A488" s="21"/>
      <c r="B488" s="34">
        <v>470</v>
      </c>
      <c r="C488" s="35">
        <v>42401</v>
      </c>
      <c r="D488" s="36">
        <v>0.9</v>
      </c>
      <c r="E488" s="37">
        <f>ROUND(1+D488/100,6)</f>
        <v>1.0089999999999999</v>
      </c>
      <c r="F488" s="55">
        <f>ROUND(PRODUCT(E488:$E$577),7)</f>
        <v>1.409346</v>
      </c>
      <c r="G488" s="102"/>
      <c r="H488" s="8"/>
      <c r="I488" s="5" t="str">
        <f t="shared" si="23"/>
        <v/>
      </c>
      <c r="J488" s="22"/>
    </row>
    <row r="489" spans="1:10" s="23" customFormat="1" x14ac:dyDescent="0.25">
      <c r="A489" s="21"/>
      <c r="B489" s="34">
        <v>471</v>
      </c>
      <c r="C489" s="35">
        <v>42430</v>
      </c>
      <c r="D489" s="36">
        <v>0.43</v>
      </c>
      <c r="E489" s="37">
        <f>ROUND(1+D489/100,6)</f>
        <v>1.0043</v>
      </c>
      <c r="F489" s="55">
        <f>ROUND(PRODUCT(E489:$E$577),7)</f>
        <v>1.3967750999999999</v>
      </c>
      <c r="G489" s="102"/>
      <c r="H489" s="8"/>
      <c r="I489" s="5" t="str">
        <f t="shared" si="23"/>
        <v/>
      </c>
      <c r="J489" s="22"/>
    </row>
    <row r="490" spans="1:10" s="23" customFormat="1" x14ac:dyDescent="0.25">
      <c r="A490" s="21"/>
      <c r="B490" s="34">
        <v>472</v>
      </c>
      <c r="C490" s="35">
        <v>42461</v>
      </c>
      <c r="D490" s="36">
        <v>0.61</v>
      </c>
      <c r="E490" s="37">
        <f t="shared" si="22"/>
        <v>1.0061</v>
      </c>
      <c r="F490" s="55">
        <f>ROUND(PRODUCT(E490:$E$577),7)</f>
        <v>1.3907946</v>
      </c>
      <c r="G490" s="102"/>
      <c r="H490" s="8"/>
      <c r="I490" s="5" t="str">
        <f t="shared" si="23"/>
        <v/>
      </c>
      <c r="J490" s="22"/>
    </row>
    <row r="491" spans="1:10" s="23" customFormat="1" x14ac:dyDescent="0.25">
      <c r="A491" s="21"/>
      <c r="B491" s="34">
        <v>473</v>
      </c>
      <c r="C491" s="35">
        <v>42491</v>
      </c>
      <c r="D491" s="36">
        <v>0.78</v>
      </c>
      <c r="E491" s="37">
        <f t="shared" si="22"/>
        <v>1.0078</v>
      </c>
      <c r="F491" s="55">
        <f>ROUND(PRODUCT(E491:$E$577),7)</f>
        <v>1.3823622</v>
      </c>
      <c r="G491" s="102"/>
      <c r="H491" s="8"/>
      <c r="I491" s="5" t="str">
        <f t="shared" si="23"/>
        <v/>
      </c>
      <c r="J491" s="22"/>
    </row>
    <row r="492" spans="1:10" s="23" customFormat="1" x14ac:dyDescent="0.25">
      <c r="A492" s="21"/>
      <c r="B492" s="34">
        <v>474</v>
      </c>
      <c r="C492" s="35">
        <v>42522</v>
      </c>
      <c r="D492" s="36">
        <v>0.35</v>
      </c>
      <c r="E492" s="37">
        <f t="shared" si="22"/>
        <v>1.0035000000000001</v>
      </c>
      <c r="F492" s="55">
        <f>ROUND(PRODUCT(E492:$E$577),7)</f>
        <v>1.3716633</v>
      </c>
      <c r="G492" s="102"/>
      <c r="H492" s="8"/>
      <c r="I492" s="5" t="str">
        <f t="shared" si="23"/>
        <v/>
      </c>
      <c r="J492" s="22"/>
    </row>
    <row r="493" spans="1:10" s="23" customFormat="1" x14ac:dyDescent="0.25">
      <c r="A493" s="21"/>
      <c r="B493" s="34">
        <v>475</v>
      </c>
      <c r="C493" s="35">
        <v>42552</v>
      </c>
      <c r="D493" s="36">
        <v>0.52</v>
      </c>
      <c r="E493" s="37">
        <f t="shared" si="22"/>
        <v>1.0052000000000001</v>
      </c>
      <c r="F493" s="55">
        <f>ROUND(PRODUCT(E493:$E$577),7)</f>
        <v>1.3668792000000001</v>
      </c>
      <c r="G493" s="102"/>
      <c r="H493" s="8"/>
      <c r="I493" s="5" t="str">
        <f t="shared" si="23"/>
        <v/>
      </c>
      <c r="J493" s="22"/>
    </row>
    <row r="494" spans="1:10" s="23" customFormat="1" x14ac:dyDescent="0.25">
      <c r="A494" s="21"/>
      <c r="B494" s="34">
        <v>476</v>
      </c>
      <c r="C494" s="35">
        <v>42583</v>
      </c>
      <c r="D494" s="36">
        <v>0.44</v>
      </c>
      <c r="E494" s="37">
        <f>ROUND(1+D494/100,6)</f>
        <v>1.0044</v>
      </c>
      <c r="F494" s="55">
        <f>ROUND(PRODUCT(E494:$E$577),7)</f>
        <v>1.3598082</v>
      </c>
      <c r="G494" s="102"/>
      <c r="H494" s="8"/>
      <c r="I494" s="5" t="str">
        <f t="shared" si="23"/>
        <v/>
      </c>
      <c r="J494" s="22"/>
    </row>
    <row r="495" spans="1:10" s="23" customFormat="1" x14ac:dyDescent="0.25">
      <c r="A495" s="21"/>
      <c r="B495" s="34">
        <v>477</v>
      </c>
      <c r="C495" s="35">
        <v>42614</v>
      </c>
      <c r="D495" s="36">
        <v>0.08</v>
      </c>
      <c r="E495" s="37">
        <f>ROUND(1+D495/100,6)</f>
        <v>1.0007999999999999</v>
      </c>
      <c r="F495" s="55">
        <f>ROUND(PRODUCT(E495:$E$577),7)</f>
        <v>1.3538512</v>
      </c>
      <c r="G495" s="102"/>
      <c r="H495" s="8"/>
      <c r="I495" s="5" t="str">
        <f t="shared" si="23"/>
        <v/>
      </c>
      <c r="J495" s="22"/>
    </row>
    <row r="496" spans="1:10" s="23" customFormat="1" x14ac:dyDescent="0.25">
      <c r="A496" s="21"/>
      <c r="B496" s="34">
        <v>478</v>
      </c>
      <c r="C496" s="35">
        <v>42644</v>
      </c>
      <c r="D496" s="36">
        <v>0.26</v>
      </c>
      <c r="E496" s="37">
        <f>ROUND(1+D496/100,6)</f>
        <v>1.0025999999999999</v>
      </c>
      <c r="F496" s="55">
        <f>ROUND(PRODUCT(E496:$E$577),7)</f>
        <v>1.3527690000000001</v>
      </c>
      <c r="G496" s="102"/>
      <c r="H496" s="8"/>
      <c r="I496" s="5" t="str">
        <f t="shared" si="23"/>
        <v/>
      </c>
      <c r="J496" s="22"/>
    </row>
    <row r="497" spans="1:10" s="23" customFormat="1" x14ac:dyDescent="0.25">
      <c r="A497" s="21"/>
      <c r="B497" s="34">
        <v>479</v>
      </c>
      <c r="C497" s="35">
        <v>42675</v>
      </c>
      <c r="D497" s="36">
        <v>0.18</v>
      </c>
      <c r="E497" s="37">
        <f>ROUND(1+D497/100,6)</f>
        <v>1.0018</v>
      </c>
      <c r="F497" s="55">
        <f>ROUND(PRODUCT(E497:$E$577),7)</f>
        <v>1.3492609</v>
      </c>
      <c r="G497" s="102"/>
      <c r="H497" s="8"/>
      <c r="I497" s="5" t="str">
        <f t="shared" si="23"/>
        <v/>
      </c>
      <c r="J497" s="22"/>
    </row>
    <row r="498" spans="1:10" s="23" customFormat="1" x14ac:dyDescent="0.25">
      <c r="A498" s="21"/>
      <c r="B498" s="39">
        <v>480</v>
      </c>
      <c r="C498" s="40" t="s">
        <v>8</v>
      </c>
      <c r="D498" s="41">
        <f>D499</f>
        <v>0.3</v>
      </c>
      <c r="E498" s="42" t="s">
        <v>9</v>
      </c>
      <c r="F498" s="56">
        <f>ROUND(PRODUCT(E498:$E$577),7)</f>
        <v>1.3468366000000001</v>
      </c>
      <c r="G498" s="102"/>
      <c r="H498" s="8"/>
      <c r="I498" s="5" t="str">
        <f t="shared" si="23"/>
        <v/>
      </c>
      <c r="J498" s="22"/>
    </row>
    <row r="499" spans="1:10" s="23" customFormat="1" x14ac:dyDescent="0.25">
      <c r="A499" s="21"/>
      <c r="B499" s="34">
        <v>481</v>
      </c>
      <c r="C499" s="35">
        <v>42705</v>
      </c>
      <c r="D499" s="36">
        <v>0.3</v>
      </c>
      <c r="E499" s="37">
        <f>ROUND(1+D499/100,6)</f>
        <v>1.0029999999999999</v>
      </c>
      <c r="F499" s="55">
        <f>ROUND(PRODUCT(E499:$E$577),7)</f>
        <v>1.3468366000000001</v>
      </c>
      <c r="G499" s="102"/>
      <c r="H499" s="8"/>
      <c r="I499" s="5" t="str">
        <f t="shared" si="23"/>
        <v/>
      </c>
      <c r="J499" s="22"/>
    </row>
    <row r="500" spans="1:10" s="23" customFormat="1" x14ac:dyDescent="0.25">
      <c r="A500" s="21"/>
      <c r="B500" s="34">
        <v>482</v>
      </c>
      <c r="C500" s="35">
        <v>42736</v>
      </c>
      <c r="D500" s="36">
        <v>0.38</v>
      </c>
      <c r="E500" s="37">
        <f>ROUND(1+D500/100,6)</f>
        <v>1.0038</v>
      </c>
      <c r="F500" s="55">
        <f>ROUND(PRODUCT(E500:$E$577),7)</f>
        <v>1.3428081999999999</v>
      </c>
      <c r="G500" s="102"/>
      <c r="H500" s="8"/>
      <c r="I500" s="5" t="str">
        <f t="shared" si="23"/>
        <v/>
      </c>
      <c r="J500" s="22"/>
    </row>
    <row r="501" spans="1:10" s="23" customFormat="1" x14ac:dyDescent="0.25">
      <c r="A501" s="21"/>
      <c r="B501" s="34">
        <v>483</v>
      </c>
      <c r="C501" s="35">
        <v>42767</v>
      </c>
      <c r="D501" s="36">
        <v>0.33</v>
      </c>
      <c r="E501" s="37">
        <f t="shared" si="22"/>
        <v>1.0033000000000001</v>
      </c>
      <c r="F501" s="55">
        <f>ROUND(PRODUCT(E501:$E$577),7)</f>
        <v>1.3377249</v>
      </c>
      <c r="G501" s="102"/>
      <c r="H501" s="8"/>
      <c r="I501" s="5" t="str">
        <f t="shared" si="23"/>
        <v/>
      </c>
      <c r="J501" s="22"/>
    </row>
    <row r="502" spans="1:10" s="23" customFormat="1" x14ac:dyDescent="0.25">
      <c r="A502" s="21"/>
      <c r="B502" s="34">
        <v>484</v>
      </c>
      <c r="C502" s="35">
        <v>42795</v>
      </c>
      <c r="D502" s="36">
        <v>0.25</v>
      </c>
      <c r="E502" s="37">
        <f t="shared" ref="E502:E510" si="24">ROUND(1+D502/100,6)</f>
        <v>1.0024999999999999</v>
      </c>
      <c r="F502" s="55">
        <f>ROUND(PRODUCT(E502:$E$577),7)</f>
        <v>1.3333249</v>
      </c>
      <c r="G502" s="102"/>
      <c r="H502" s="8"/>
      <c r="I502" s="5" t="str">
        <f t="shared" si="23"/>
        <v/>
      </c>
      <c r="J502" s="22"/>
    </row>
    <row r="503" spans="1:10" s="23" customFormat="1" x14ac:dyDescent="0.25">
      <c r="A503" s="21"/>
      <c r="B503" s="34">
        <v>485</v>
      </c>
      <c r="C503" s="35">
        <v>42826</v>
      </c>
      <c r="D503" s="36">
        <v>0.14000000000000001</v>
      </c>
      <c r="E503" s="37">
        <f t="shared" si="24"/>
        <v>1.0014000000000001</v>
      </c>
      <c r="F503" s="55">
        <f>ROUND(PRODUCT(E503:$E$577),7)</f>
        <v>1.3299999</v>
      </c>
      <c r="G503" s="102"/>
      <c r="H503" s="8"/>
      <c r="I503" s="5" t="str">
        <f t="shared" si="23"/>
        <v/>
      </c>
      <c r="J503" s="22"/>
    </row>
    <row r="504" spans="1:10" s="23" customFormat="1" x14ac:dyDescent="0.25">
      <c r="A504" s="21"/>
      <c r="B504" s="34">
        <v>486</v>
      </c>
      <c r="C504" s="35">
        <v>42856</v>
      </c>
      <c r="D504" s="36">
        <v>0.31</v>
      </c>
      <c r="E504" s="37">
        <f t="shared" si="24"/>
        <v>1.0031000000000001</v>
      </c>
      <c r="F504" s="55">
        <f>ROUND(PRODUCT(E504:$E$577),7)</f>
        <v>1.3281404999999999</v>
      </c>
      <c r="G504" s="102"/>
      <c r="H504" s="8"/>
      <c r="I504" s="5" t="str">
        <f t="shared" si="23"/>
        <v/>
      </c>
      <c r="J504" s="22"/>
    </row>
    <row r="505" spans="1:10" s="23" customFormat="1" x14ac:dyDescent="0.25">
      <c r="A505" s="21"/>
      <c r="B505" s="34">
        <v>487</v>
      </c>
      <c r="C505" s="35">
        <v>42887</v>
      </c>
      <c r="D505" s="36">
        <v>-0.23</v>
      </c>
      <c r="E505" s="37">
        <f t="shared" si="24"/>
        <v>0.99770000000000003</v>
      </c>
      <c r="F505" s="55">
        <f>ROUND(PRODUCT(E505:$E$577),7)</f>
        <v>1.324036</v>
      </c>
      <c r="G505" s="102"/>
      <c r="H505" s="8"/>
      <c r="I505" s="5" t="str">
        <f t="shared" si="23"/>
        <v/>
      </c>
      <c r="J505" s="22"/>
    </row>
    <row r="506" spans="1:10" s="23" customFormat="1" x14ac:dyDescent="0.25">
      <c r="A506" s="21"/>
      <c r="B506" s="34">
        <v>488</v>
      </c>
      <c r="C506" s="35">
        <v>42917</v>
      </c>
      <c r="D506" s="36">
        <v>0.24</v>
      </c>
      <c r="E506" s="37">
        <f t="shared" si="24"/>
        <v>1.0024</v>
      </c>
      <c r="F506" s="55">
        <f>ROUND(PRODUCT(E506:$E$577),7)</f>
        <v>1.3270883</v>
      </c>
      <c r="G506" s="102"/>
      <c r="H506" s="8"/>
      <c r="I506" s="5" t="str">
        <f t="shared" si="23"/>
        <v/>
      </c>
      <c r="J506" s="22"/>
    </row>
    <row r="507" spans="1:10" s="23" customFormat="1" x14ac:dyDescent="0.25">
      <c r="A507" s="21"/>
      <c r="B507" s="34">
        <v>489</v>
      </c>
      <c r="C507" s="35">
        <v>42948</v>
      </c>
      <c r="D507" s="36">
        <v>0.19</v>
      </c>
      <c r="E507" s="37">
        <f t="shared" si="24"/>
        <v>1.0019</v>
      </c>
      <c r="F507" s="55">
        <f>ROUND(PRODUCT(E507:$E$577),7)</f>
        <v>1.3239109</v>
      </c>
      <c r="G507" s="102"/>
      <c r="H507" s="8"/>
      <c r="I507" s="5" t="str">
        <f t="shared" si="23"/>
        <v/>
      </c>
      <c r="J507" s="22"/>
    </row>
    <row r="508" spans="1:10" s="23" customFormat="1" x14ac:dyDescent="0.25">
      <c r="A508" s="21"/>
      <c r="B508" s="34">
        <v>490</v>
      </c>
      <c r="C508" s="35">
        <v>42979</v>
      </c>
      <c r="D508" s="36">
        <v>0.16</v>
      </c>
      <c r="E508" s="37">
        <f t="shared" si="24"/>
        <v>1.0016</v>
      </c>
      <c r="F508" s="55">
        <f>ROUND(PRODUCT(E508:$E$577),7)</f>
        <v>1.3214002</v>
      </c>
      <c r="G508" s="102"/>
      <c r="H508" s="8"/>
      <c r="I508" s="5" t="str">
        <f t="shared" si="23"/>
        <v/>
      </c>
      <c r="J508" s="22"/>
    </row>
    <row r="509" spans="1:10" s="23" customFormat="1" x14ac:dyDescent="0.25">
      <c r="A509" s="21"/>
      <c r="B509" s="34">
        <v>491</v>
      </c>
      <c r="C509" s="35">
        <v>43009</v>
      </c>
      <c r="D509" s="36">
        <v>0.42</v>
      </c>
      <c r="E509" s="37">
        <f t="shared" si="24"/>
        <v>1.0042</v>
      </c>
      <c r="F509" s="55">
        <f>ROUND(PRODUCT(E509:$E$577),7)</f>
        <v>1.3192893999999999</v>
      </c>
      <c r="G509" s="102"/>
      <c r="H509" s="8"/>
      <c r="I509" s="5" t="str">
        <f t="shared" si="23"/>
        <v/>
      </c>
      <c r="J509" s="22"/>
    </row>
    <row r="510" spans="1:10" s="23" customFormat="1" x14ac:dyDescent="0.25">
      <c r="A510" s="21"/>
      <c r="B510" s="34">
        <v>492</v>
      </c>
      <c r="C510" s="35">
        <v>43040</v>
      </c>
      <c r="D510" s="36">
        <v>0.28000000000000003</v>
      </c>
      <c r="E510" s="37">
        <f t="shared" si="24"/>
        <v>1.0027999999999999</v>
      </c>
      <c r="F510" s="55">
        <f>ROUND(PRODUCT(E510:$E$577),7)</f>
        <v>1.3137715000000001</v>
      </c>
      <c r="G510" s="102"/>
      <c r="H510" s="8"/>
      <c r="I510" s="5" t="str">
        <f t="shared" si="23"/>
        <v/>
      </c>
      <c r="J510" s="22"/>
    </row>
    <row r="511" spans="1:10" s="23" customFormat="1" x14ac:dyDescent="0.25">
      <c r="A511" s="21"/>
      <c r="B511" s="39">
        <v>493</v>
      </c>
      <c r="C511" s="40" t="s">
        <v>8</v>
      </c>
      <c r="D511" s="41">
        <f>D512</f>
        <v>0.44</v>
      </c>
      <c r="E511" s="42" t="s">
        <v>9</v>
      </c>
      <c r="F511" s="56">
        <f>ROUND(PRODUCT(E511:$E$577),7)</f>
        <v>1.3101031999999999</v>
      </c>
      <c r="G511" s="102"/>
      <c r="H511" s="8"/>
      <c r="I511" s="5" t="str">
        <f t="shared" si="23"/>
        <v/>
      </c>
      <c r="J511" s="22"/>
    </row>
    <row r="512" spans="1:10" s="23" customFormat="1" x14ac:dyDescent="0.25">
      <c r="A512" s="21"/>
      <c r="B512" s="34">
        <v>494</v>
      </c>
      <c r="C512" s="35">
        <v>43070</v>
      </c>
      <c r="D512" s="36">
        <v>0.44</v>
      </c>
      <c r="E512" s="37">
        <f>ROUND(1+D512/100,6)</f>
        <v>1.0044</v>
      </c>
      <c r="F512" s="55">
        <f>ROUND(PRODUCT(E512:$E$577),7)</f>
        <v>1.3101031999999999</v>
      </c>
      <c r="G512" s="102"/>
      <c r="H512" s="8"/>
      <c r="I512" s="5" t="str">
        <f t="shared" si="23"/>
        <v/>
      </c>
      <c r="J512" s="22"/>
    </row>
    <row r="513" spans="1:10" s="23" customFormat="1" x14ac:dyDescent="0.25">
      <c r="A513" s="21"/>
      <c r="B513" s="34">
        <v>495</v>
      </c>
      <c r="C513" s="35">
        <v>43101</v>
      </c>
      <c r="D513" s="36">
        <v>0.28999999999999998</v>
      </c>
      <c r="E513" s="37">
        <f>ROUND(1+D513/100,6)</f>
        <v>1.0028999999999999</v>
      </c>
      <c r="F513" s="55">
        <f>ROUND(PRODUCT(E513:$E$577),7)</f>
        <v>1.3043640000000001</v>
      </c>
      <c r="G513" s="102"/>
      <c r="H513" s="8"/>
      <c r="I513" s="5" t="str">
        <f t="shared" si="23"/>
        <v/>
      </c>
      <c r="J513" s="22"/>
    </row>
    <row r="514" spans="1:10" s="23" customFormat="1" x14ac:dyDescent="0.25">
      <c r="A514" s="21"/>
      <c r="B514" s="34">
        <v>496</v>
      </c>
      <c r="C514" s="35">
        <v>43132</v>
      </c>
      <c r="D514" s="36">
        <v>0.32</v>
      </c>
      <c r="E514" s="37">
        <f>ROUND(1+D514/100,6)</f>
        <v>1.0032000000000001</v>
      </c>
      <c r="F514" s="55">
        <f>ROUND(PRODUCT(E514:$E$577),7)</f>
        <v>1.3005922999999999</v>
      </c>
      <c r="G514" s="102"/>
      <c r="H514" s="8"/>
      <c r="I514" s="5" t="str">
        <f t="shared" si="23"/>
        <v/>
      </c>
      <c r="J514" s="22"/>
    </row>
    <row r="515" spans="1:10" s="23" customFormat="1" x14ac:dyDescent="0.25">
      <c r="A515" s="21"/>
      <c r="B515" s="34">
        <v>497</v>
      </c>
      <c r="C515" s="35">
        <v>43160</v>
      </c>
      <c r="D515" s="36">
        <v>0.09</v>
      </c>
      <c r="E515" s="37">
        <f>ROUND(1+D515/100,6)</f>
        <v>1.0008999999999999</v>
      </c>
      <c r="F515" s="55">
        <f>ROUND(PRODUCT(E515:$E$577),7)</f>
        <v>1.2964437</v>
      </c>
      <c r="G515" s="102"/>
      <c r="H515" s="8"/>
      <c r="I515" s="5" t="str">
        <f t="shared" si="23"/>
        <v/>
      </c>
      <c r="J515" s="22"/>
    </row>
    <row r="516" spans="1:10" s="23" customFormat="1" x14ac:dyDescent="0.25">
      <c r="A516" s="21"/>
      <c r="B516" s="34">
        <v>498</v>
      </c>
      <c r="C516" s="35">
        <v>43191</v>
      </c>
      <c r="D516" s="36">
        <v>0.22</v>
      </c>
      <c r="E516" s="37">
        <f t="shared" ref="E516:E536" si="25">ROUND(1+D516/100,6)</f>
        <v>1.0022</v>
      </c>
      <c r="F516" s="55">
        <f>ROUND(PRODUCT(E516:$E$577),7)</f>
        <v>1.2952779000000001</v>
      </c>
      <c r="G516" s="102"/>
      <c r="H516" s="8"/>
      <c r="I516" s="5" t="str">
        <f t="shared" si="23"/>
        <v/>
      </c>
      <c r="J516" s="22"/>
    </row>
    <row r="517" spans="1:10" s="23" customFormat="1" x14ac:dyDescent="0.25">
      <c r="A517" s="21"/>
      <c r="B517" s="34">
        <v>499</v>
      </c>
      <c r="C517" s="35">
        <v>43221</v>
      </c>
      <c r="D517" s="36">
        <v>0.4</v>
      </c>
      <c r="E517" s="37">
        <f t="shared" si="25"/>
        <v>1.004</v>
      </c>
      <c r="F517" s="55">
        <f>ROUND(PRODUCT(E517:$E$577),7)</f>
        <v>1.2924346</v>
      </c>
      <c r="G517" s="102"/>
      <c r="H517" s="8"/>
      <c r="I517" s="5" t="str">
        <f t="shared" si="23"/>
        <v/>
      </c>
      <c r="J517" s="22"/>
    </row>
    <row r="518" spans="1:10" s="23" customFormat="1" x14ac:dyDescent="0.25">
      <c r="A518" s="21"/>
      <c r="B518" s="34">
        <v>500</v>
      </c>
      <c r="C518" s="35">
        <v>43252</v>
      </c>
      <c r="D518" s="36">
        <v>1.26</v>
      </c>
      <c r="E518" s="37">
        <f t="shared" si="25"/>
        <v>1.0125999999999999</v>
      </c>
      <c r="F518" s="55">
        <f>ROUND(PRODUCT(E518:$E$577),7)</f>
        <v>1.2872854</v>
      </c>
      <c r="G518" s="102"/>
      <c r="H518" s="8"/>
      <c r="I518" s="5" t="str">
        <f t="shared" si="23"/>
        <v/>
      </c>
      <c r="J518" s="22"/>
    </row>
    <row r="519" spans="1:10" s="23" customFormat="1" x14ac:dyDescent="0.25">
      <c r="A519" s="21"/>
      <c r="B519" s="34">
        <v>501</v>
      </c>
      <c r="C519" s="35">
        <v>43282</v>
      </c>
      <c r="D519" s="36">
        <v>0.33</v>
      </c>
      <c r="E519" s="37">
        <f t="shared" si="25"/>
        <v>1.0033000000000001</v>
      </c>
      <c r="F519" s="55">
        <f>ROUND(PRODUCT(E519:$E$577),7)</f>
        <v>1.2712675</v>
      </c>
      <c r="G519" s="102"/>
      <c r="H519" s="8"/>
      <c r="I519" s="5" t="str">
        <f t="shared" si="23"/>
        <v/>
      </c>
      <c r="J519" s="22"/>
    </row>
    <row r="520" spans="1:10" s="23" customFormat="1" x14ac:dyDescent="0.25">
      <c r="A520" s="21"/>
      <c r="B520" s="34">
        <v>502</v>
      </c>
      <c r="C520" s="35">
        <v>43313</v>
      </c>
      <c r="D520" s="36">
        <v>-0.09</v>
      </c>
      <c r="E520" s="37">
        <f t="shared" si="25"/>
        <v>0.99909999999999999</v>
      </c>
      <c r="F520" s="55">
        <f>ROUND(PRODUCT(E520:$E$577),7)</f>
        <v>1.2670861</v>
      </c>
      <c r="G520" s="102"/>
      <c r="H520" s="8"/>
      <c r="I520" s="5" t="str">
        <f t="shared" si="23"/>
        <v/>
      </c>
      <c r="J520" s="22"/>
    </row>
    <row r="521" spans="1:10" s="23" customFormat="1" x14ac:dyDescent="0.25">
      <c r="A521" s="21"/>
      <c r="B521" s="34">
        <v>503</v>
      </c>
      <c r="C521" s="35">
        <v>43344</v>
      </c>
      <c r="D521" s="57">
        <v>0.48</v>
      </c>
      <c r="E521" s="37">
        <f t="shared" si="25"/>
        <v>1.0047999999999999</v>
      </c>
      <c r="F521" s="55">
        <f>ROUND(PRODUCT(E521:$E$577),7)</f>
        <v>1.2682275000000001</v>
      </c>
      <c r="G521" s="102"/>
      <c r="H521" s="8"/>
      <c r="I521" s="5" t="str">
        <f t="shared" si="23"/>
        <v/>
      </c>
      <c r="J521" s="22"/>
    </row>
    <row r="522" spans="1:10" s="23" customFormat="1" x14ac:dyDescent="0.25">
      <c r="A522" s="21"/>
      <c r="B522" s="34">
        <v>504</v>
      </c>
      <c r="C522" s="35">
        <v>43374</v>
      </c>
      <c r="D522" s="36">
        <v>0.45</v>
      </c>
      <c r="E522" s="37">
        <f t="shared" si="25"/>
        <v>1.0044999999999999</v>
      </c>
      <c r="F522" s="55">
        <f>ROUND(PRODUCT(E522:$E$577),7)</f>
        <v>1.2621690999999999</v>
      </c>
      <c r="G522" s="102"/>
      <c r="H522" s="8"/>
      <c r="I522" s="5" t="str">
        <f t="shared" si="23"/>
        <v/>
      </c>
      <c r="J522" s="22"/>
    </row>
    <row r="523" spans="1:10" s="23" customFormat="1" x14ac:dyDescent="0.25">
      <c r="A523" s="21"/>
      <c r="B523" s="34">
        <v>505</v>
      </c>
      <c r="C523" s="35">
        <v>43405</v>
      </c>
      <c r="D523" s="36">
        <v>-0.21</v>
      </c>
      <c r="E523" s="37">
        <f t="shared" si="25"/>
        <v>0.99790000000000001</v>
      </c>
      <c r="F523" s="55">
        <f>ROUND(PRODUCT(E523:$E$577),7)</f>
        <v>1.2565147999999999</v>
      </c>
      <c r="G523" s="102"/>
      <c r="H523" s="8"/>
      <c r="I523" s="5" t="str">
        <f t="shared" si="23"/>
        <v/>
      </c>
      <c r="J523" s="22"/>
    </row>
    <row r="524" spans="1:10" s="23" customFormat="1" x14ac:dyDescent="0.25">
      <c r="A524" s="21"/>
      <c r="B524" s="39">
        <v>506</v>
      </c>
      <c r="C524" s="40" t="s">
        <v>8</v>
      </c>
      <c r="D524" s="41">
        <f>D525</f>
        <v>0.15</v>
      </c>
      <c r="E524" s="42" t="s">
        <v>9</v>
      </c>
      <c r="F524" s="56">
        <f>ROUND(PRODUCT(E524:$E$577),7)</f>
        <v>1.2591589999999999</v>
      </c>
      <c r="G524" s="102"/>
      <c r="H524" s="8"/>
      <c r="I524" s="5" t="str">
        <f t="shared" si="23"/>
        <v/>
      </c>
      <c r="J524" s="22"/>
    </row>
    <row r="525" spans="1:10" s="23" customFormat="1" x14ac:dyDescent="0.25">
      <c r="A525" s="21"/>
      <c r="B525" s="34">
        <v>507</v>
      </c>
      <c r="C525" s="35">
        <v>43435</v>
      </c>
      <c r="D525" s="36">
        <v>0.15</v>
      </c>
      <c r="E525" s="37">
        <f t="shared" si="25"/>
        <v>1.0015000000000001</v>
      </c>
      <c r="F525" s="55">
        <f>ROUND(PRODUCT(E525:$E$577),7)</f>
        <v>1.2591589999999999</v>
      </c>
      <c r="G525" s="102"/>
      <c r="H525" s="8"/>
      <c r="I525" s="5" t="str">
        <f t="shared" si="23"/>
        <v/>
      </c>
      <c r="J525" s="22"/>
    </row>
    <row r="526" spans="1:10" s="23" customFormat="1" x14ac:dyDescent="0.25">
      <c r="A526" s="21"/>
      <c r="B526" s="34">
        <v>508</v>
      </c>
      <c r="C526" s="35">
        <v>43466</v>
      </c>
      <c r="D526" s="36">
        <v>0.32</v>
      </c>
      <c r="E526" s="37">
        <f t="shared" si="25"/>
        <v>1.0032000000000001</v>
      </c>
      <c r="F526" s="55">
        <f>ROUND(PRODUCT(E526:$E$577),7)</f>
        <v>1.2572730999999999</v>
      </c>
      <c r="G526" s="102"/>
      <c r="H526" s="8"/>
      <c r="I526" s="5" t="str">
        <f t="shared" si="23"/>
        <v/>
      </c>
      <c r="J526" s="22"/>
    </row>
    <row r="527" spans="1:10" s="23" customFormat="1" x14ac:dyDescent="0.25">
      <c r="A527" s="21"/>
      <c r="B527" s="34">
        <v>509</v>
      </c>
      <c r="C527" s="35">
        <v>43497</v>
      </c>
      <c r="D527" s="36">
        <v>0.43</v>
      </c>
      <c r="E527" s="37">
        <f t="shared" si="25"/>
        <v>1.0043</v>
      </c>
      <c r="F527" s="55">
        <f>ROUND(PRODUCT(E527:$E$577),7)</f>
        <v>1.2532627000000001</v>
      </c>
      <c r="G527" s="102"/>
      <c r="H527" s="8"/>
      <c r="I527" s="5" t="str">
        <f t="shared" si="23"/>
        <v/>
      </c>
      <c r="J527" s="22"/>
    </row>
    <row r="528" spans="1:10" s="23" customFormat="1" x14ac:dyDescent="0.25">
      <c r="A528" s="21"/>
      <c r="B528" s="34">
        <v>510</v>
      </c>
      <c r="C528" s="35">
        <v>43525</v>
      </c>
      <c r="D528" s="36">
        <v>0.75</v>
      </c>
      <c r="E528" s="37">
        <f t="shared" si="25"/>
        <v>1.0075000000000001</v>
      </c>
      <c r="F528" s="55">
        <f>ROUND(PRODUCT(E528:$E$577),7)</f>
        <v>1.2478967000000001</v>
      </c>
      <c r="G528" s="102"/>
      <c r="H528" s="8"/>
      <c r="I528" s="5" t="str">
        <f t="shared" ref="I528:I577" si="26">IF(G528="","",ROUND(G528*F528,2))</f>
        <v/>
      </c>
      <c r="J528" s="22"/>
    </row>
    <row r="529" spans="1:10" s="23" customFormat="1" x14ac:dyDescent="0.25">
      <c r="A529" s="21"/>
      <c r="B529" s="34">
        <v>511</v>
      </c>
      <c r="C529" s="35">
        <v>43556</v>
      </c>
      <c r="D529" s="36">
        <v>0.56999999999999995</v>
      </c>
      <c r="E529" s="37">
        <f t="shared" si="25"/>
        <v>1.0057</v>
      </c>
      <c r="F529" s="55">
        <f>ROUND(PRODUCT(E529:$E$577),7)</f>
        <v>1.2386071000000001</v>
      </c>
      <c r="G529" s="102"/>
      <c r="H529" s="8"/>
      <c r="I529" s="5" t="str">
        <f t="shared" si="26"/>
        <v/>
      </c>
      <c r="J529" s="22"/>
    </row>
    <row r="530" spans="1:10" s="23" customFormat="1" x14ac:dyDescent="0.25">
      <c r="A530" s="21"/>
      <c r="B530" s="34">
        <v>512</v>
      </c>
      <c r="C530" s="35">
        <v>43586</v>
      </c>
      <c r="D530" s="36">
        <v>0.13</v>
      </c>
      <c r="E530" s="37">
        <f t="shared" si="25"/>
        <v>1.0013000000000001</v>
      </c>
      <c r="F530" s="55">
        <f>ROUND(PRODUCT(E530:$E$577),7)</f>
        <v>1.2315871</v>
      </c>
      <c r="G530" s="102"/>
      <c r="H530" s="8"/>
      <c r="I530" s="5" t="str">
        <f t="shared" si="26"/>
        <v/>
      </c>
      <c r="J530" s="22"/>
    </row>
    <row r="531" spans="1:10" s="23" customFormat="1" x14ac:dyDescent="0.25">
      <c r="A531" s="21"/>
      <c r="B531" s="34">
        <v>513</v>
      </c>
      <c r="C531" s="35">
        <v>43617</v>
      </c>
      <c r="D531" s="36">
        <v>0.01</v>
      </c>
      <c r="E531" s="37">
        <f t="shared" si="25"/>
        <v>1.0001</v>
      </c>
      <c r="F531" s="55">
        <f>ROUND(PRODUCT(E531:$E$577),7)</f>
        <v>1.2299880999999999</v>
      </c>
      <c r="G531" s="102"/>
      <c r="H531" s="8"/>
      <c r="I531" s="5" t="str">
        <f t="shared" si="26"/>
        <v/>
      </c>
      <c r="J531" s="22"/>
    </row>
    <row r="532" spans="1:10" s="23" customFormat="1" x14ac:dyDescent="0.25">
      <c r="A532" s="21"/>
      <c r="B532" s="34">
        <v>514</v>
      </c>
      <c r="C532" s="35">
        <v>43647</v>
      </c>
      <c r="D532" s="36">
        <v>0.19</v>
      </c>
      <c r="E532" s="37">
        <f t="shared" si="25"/>
        <v>1.0019</v>
      </c>
      <c r="F532" s="55">
        <f>ROUND(PRODUCT(E532:$E$577),7)</f>
        <v>1.2298651</v>
      </c>
      <c r="G532" s="102"/>
      <c r="H532" s="8"/>
      <c r="I532" s="5" t="str">
        <f t="shared" si="26"/>
        <v/>
      </c>
      <c r="J532" s="22"/>
    </row>
    <row r="533" spans="1:10" s="23" customFormat="1" x14ac:dyDescent="0.25">
      <c r="A533" s="21"/>
      <c r="B533" s="34">
        <v>515</v>
      </c>
      <c r="C533" s="35">
        <v>43678</v>
      </c>
      <c r="D533" s="36">
        <v>0.11</v>
      </c>
      <c r="E533" s="37">
        <f t="shared" si="25"/>
        <v>1.0011000000000001</v>
      </c>
      <c r="F533" s="55">
        <f>ROUND(PRODUCT(E533:$E$577),7)</f>
        <v>1.2275328000000001</v>
      </c>
      <c r="G533" s="102"/>
      <c r="H533" s="8"/>
      <c r="I533" s="5" t="str">
        <f t="shared" si="26"/>
        <v/>
      </c>
      <c r="J533" s="22"/>
    </row>
    <row r="534" spans="1:10" s="23" customFormat="1" x14ac:dyDescent="0.25">
      <c r="A534" s="21"/>
      <c r="B534" s="34">
        <v>516</v>
      </c>
      <c r="C534" s="35">
        <v>43709</v>
      </c>
      <c r="D534" s="36">
        <v>-0.04</v>
      </c>
      <c r="E534" s="37">
        <f t="shared" si="25"/>
        <v>0.99960000000000004</v>
      </c>
      <c r="F534" s="55">
        <f>ROUND(PRODUCT(E534:$E$577),7)</f>
        <v>1.2261839999999999</v>
      </c>
      <c r="G534" s="102"/>
      <c r="H534" s="8"/>
      <c r="I534" s="5" t="str">
        <f t="shared" si="26"/>
        <v/>
      </c>
      <c r="J534" s="22"/>
    </row>
    <row r="535" spans="1:10" s="23" customFormat="1" x14ac:dyDescent="0.25">
      <c r="A535" s="21"/>
      <c r="B535" s="34">
        <v>517</v>
      </c>
      <c r="C535" s="35">
        <v>43739</v>
      </c>
      <c r="D535" s="36">
        <v>0.1</v>
      </c>
      <c r="E535" s="37">
        <f t="shared" si="25"/>
        <v>1.0009999999999999</v>
      </c>
      <c r="F535" s="55">
        <f>ROUND(PRODUCT(E535:$E$577),7)</f>
        <v>1.2266747</v>
      </c>
      <c r="G535" s="102"/>
      <c r="H535" s="8"/>
      <c r="I535" s="5" t="str">
        <f t="shared" si="26"/>
        <v/>
      </c>
      <c r="J535" s="22"/>
    </row>
    <row r="536" spans="1:10" s="23" customFormat="1" x14ac:dyDescent="0.25">
      <c r="A536" s="21"/>
      <c r="B536" s="34">
        <v>518</v>
      </c>
      <c r="C536" s="35">
        <v>43770</v>
      </c>
      <c r="D536" s="36">
        <v>0.51</v>
      </c>
      <c r="E536" s="37">
        <f t="shared" si="25"/>
        <v>1.0051000000000001</v>
      </c>
      <c r="F536" s="55">
        <f>ROUND(PRODUCT(E536:$E$577),7)</f>
        <v>1.2254491999999999</v>
      </c>
      <c r="G536" s="102"/>
      <c r="H536" s="8"/>
      <c r="I536" s="5" t="str">
        <f t="shared" si="26"/>
        <v/>
      </c>
      <c r="J536" s="22"/>
    </row>
    <row r="537" spans="1:10" s="23" customFormat="1" x14ac:dyDescent="0.25">
      <c r="A537" s="21"/>
      <c r="B537" s="39">
        <v>519</v>
      </c>
      <c r="C537" s="40" t="s">
        <v>8</v>
      </c>
      <c r="D537" s="41">
        <f>D538</f>
        <v>1.1499999999999999</v>
      </c>
      <c r="E537" s="42" t="s">
        <v>9</v>
      </c>
      <c r="F537" s="56">
        <f>ROUND(PRODUCT(E537:$E$577),7)</f>
        <v>1.2192312000000001</v>
      </c>
      <c r="G537" s="102"/>
      <c r="H537" s="8"/>
      <c r="I537" s="5" t="str">
        <f t="shared" si="26"/>
        <v/>
      </c>
      <c r="J537" s="22"/>
    </row>
    <row r="538" spans="1:10" s="23" customFormat="1" x14ac:dyDescent="0.25">
      <c r="A538" s="21"/>
      <c r="B538" s="34">
        <v>520</v>
      </c>
      <c r="C538" s="35">
        <v>43800</v>
      </c>
      <c r="D538" s="36">
        <v>1.1499999999999999</v>
      </c>
      <c r="E538" s="37">
        <f>ROUND(1+D538/100,6)</f>
        <v>1.0115000000000001</v>
      </c>
      <c r="F538" s="55">
        <f>ROUND(PRODUCT(E538:$E$577),7)</f>
        <v>1.2192312000000001</v>
      </c>
      <c r="G538" s="102"/>
      <c r="H538" s="8"/>
      <c r="I538" s="5" t="str">
        <f t="shared" si="26"/>
        <v/>
      </c>
      <c r="J538" s="22"/>
    </row>
    <row r="539" spans="1:10" s="23" customFormat="1" x14ac:dyDescent="0.25">
      <c r="A539" s="21"/>
      <c r="B539" s="34">
        <v>521</v>
      </c>
      <c r="C539" s="35">
        <v>43831</v>
      </c>
      <c r="D539" s="36">
        <v>0.21</v>
      </c>
      <c r="E539" s="37">
        <f t="shared" ref="E539:E549" si="27">ROUND(1+D539/100,6)</f>
        <v>1.0021</v>
      </c>
      <c r="F539" s="55">
        <f>ROUND(PRODUCT(E539:$E$577),7)</f>
        <v>1.2053693999999999</v>
      </c>
      <c r="G539" s="102"/>
      <c r="H539" s="8"/>
      <c r="I539" s="5" t="str">
        <f t="shared" si="26"/>
        <v/>
      </c>
      <c r="J539" s="22"/>
    </row>
    <row r="540" spans="1:10" s="23" customFormat="1" x14ac:dyDescent="0.25">
      <c r="A540" s="21"/>
      <c r="B540" s="34">
        <v>522</v>
      </c>
      <c r="C540" s="35">
        <v>43862</v>
      </c>
      <c r="D540" s="36">
        <v>0.25</v>
      </c>
      <c r="E540" s="37">
        <f t="shared" si="27"/>
        <v>1.0024999999999999</v>
      </c>
      <c r="F540" s="55">
        <f>ROUND(PRODUCT(E540:$E$577),7)</f>
        <v>1.2028433999999999</v>
      </c>
      <c r="G540" s="102"/>
      <c r="H540" s="8"/>
      <c r="I540" s="5" t="str">
        <f t="shared" si="26"/>
        <v/>
      </c>
      <c r="J540" s="22"/>
    </row>
    <row r="541" spans="1:10" s="23" customFormat="1" x14ac:dyDescent="0.25">
      <c r="A541" s="21"/>
      <c r="B541" s="34">
        <v>523</v>
      </c>
      <c r="C541" s="35">
        <v>43891</v>
      </c>
      <c r="D541" s="36">
        <v>7.0000000000000007E-2</v>
      </c>
      <c r="E541" s="37">
        <f t="shared" si="27"/>
        <v>1.0006999999999999</v>
      </c>
      <c r="F541" s="55">
        <f>ROUND(PRODUCT(E541:$E$577),7)</f>
        <v>1.1998438</v>
      </c>
      <c r="G541" s="102"/>
      <c r="H541" s="8"/>
      <c r="I541" s="5" t="str">
        <f t="shared" si="26"/>
        <v/>
      </c>
      <c r="J541" s="22"/>
    </row>
    <row r="542" spans="1:10" s="23" customFormat="1" x14ac:dyDescent="0.25">
      <c r="A542" s="21"/>
      <c r="B542" s="34">
        <v>524</v>
      </c>
      <c r="C542" s="35">
        <v>43922</v>
      </c>
      <c r="D542" s="36">
        <v>-0.31</v>
      </c>
      <c r="E542" s="37">
        <f t="shared" si="27"/>
        <v>0.99690000000000001</v>
      </c>
      <c r="F542" s="55">
        <f>ROUND(PRODUCT(E542:$E$577),7)</f>
        <v>1.1990045</v>
      </c>
      <c r="G542" s="102"/>
      <c r="H542" s="8"/>
      <c r="I542" s="5" t="str">
        <f t="shared" si="26"/>
        <v/>
      </c>
      <c r="J542" s="22"/>
    </row>
    <row r="543" spans="1:10" s="23" customFormat="1" x14ac:dyDescent="0.25">
      <c r="A543" s="21"/>
      <c r="B543" s="34">
        <v>525</v>
      </c>
      <c r="C543" s="35">
        <v>43952</v>
      </c>
      <c r="D543" s="36">
        <v>-0.38</v>
      </c>
      <c r="E543" s="37">
        <f t="shared" si="27"/>
        <v>0.99619999999999997</v>
      </c>
      <c r="F543" s="55">
        <f>ROUND(PRODUCT(E543:$E$577),7)</f>
        <v>1.2027330000000001</v>
      </c>
      <c r="G543" s="102"/>
      <c r="H543" s="8"/>
      <c r="I543" s="5" t="str">
        <f t="shared" si="26"/>
        <v/>
      </c>
      <c r="J543" s="22"/>
    </row>
    <row r="544" spans="1:10" s="23" customFormat="1" x14ac:dyDescent="0.25">
      <c r="A544" s="21"/>
      <c r="B544" s="34">
        <v>526</v>
      </c>
      <c r="C544" s="35">
        <v>43983</v>
      </c>
      <c r="D544" s="36">
        <v>0.26</v>
      </c>
      <c r="E544" s="37">
        <f t="shared" si="27"/>
        <v>1.0025999999999999</v>
      </c>
      <c r="F544" s="55">
        <f>ROUND(PRODUCT(E544:$E$577),7)</f>
        <v>1.2073208</v>
      </c>
      <c r="G544" s="102"/>
      <c r="H544" s="8"/>
      <c r="I544" s="5" t="str">
        <f t="shared" si="26"/>
        <v/>
      </c>
      <c r="J544" s="22"/>
    </row>
    <row r="545" spans="1:10" s="23" customFormat="1" x14ac:dyDescent="0.25">
      <c r="A545" s="21"/>
      <c r="B545" s="34">
        <v>527</v>
      </c>
      <c r="C545" s="35">
        <v>44013</v>
      </c>
      <c r="D545" s="36">
        <v>0.36</v>
      </c>
      <c r="E545" s="37">
        <f t="shared" si="27"/>
        <v>1.0036</v>
      </c>
      <c r="F545" s="55">
        <f>ROUND(PRODUCT(E545:$E$577),7)</f>
        <v>1.2041899</v>
      </c>
      <c r="G545" s="102"/>
      <c r="H545" s="8"/>
      <c r="I545" s="5" t="str">
        <f t="shared" si="26"/>
        <v/>
      </c>
      <c r="J545" s="22"/>
    </row>
    <row r="546" spans="1:10" s="23" customFormat="1" x14ac:dyDescent="0.25">
      <c r="A546" s="21"/>
      <c r="B546" s="34">
        <v>528</v>
      </c>
      <c r="C546" s="35">
        <v>44044</v>
      </c>
      <c r="D546" s="36">
        <v>0.24</v>
      </c>
      <c r="E546" s="37">
        <f t="shared" si="27"/>
        <v>1.0024</v>
      </c>
      <c r="F546" s="55">
        <f>ROUND(PRODUCT(E546:$E$577),7)</f>
        <v>1.1998704</v>
      </c>
      <c r="G546" s="102"/>
      <c r="H546" s="8"/>
      <c r="I546" s="5" t="str">
        <f t="shared" si="26"/>
        <v/>
      </c>
      <c r="J546" s="22"/>
    </row>
    <row r="547" spans="1:10" s="23" customFormat="1" x14ac:dyDescent="0.25">
      <c r="A547" s="21"/>
      <c r="B547" s="34">
        <v>529</v>
      </c>
      <c r="C547" s="35">
        <v>44075</v>
      </c>
      <c r="D547" s="36">
        <v>0.64</v>
      </c>
      <c r="E547" s="37">
        <f t="shared" si="27"/>
        <v>1.0064</v>
      </c>
      <c r="F547" s="55">
        <f>ROUND(PRODUCT(E547:$E$577),7)</f>
        <v>1.1969976</v>
      </c>
      <c r="G547" s="102"/>
      <c r="H547" s="8"/>
      <c r="I547" s="5" t="str">
        <f t="shared" si="26"/>
        <v/>
      </c>
      <c r="J547" s="22"/>
    </row>
    <row r="548" spans="1:10" s="23" customFormat="1" x14ac:dyDescent="0.25">
      <c r="A548" s="21"/>
      <c r="B548" s="34">
        <v>530</v>
      </c>
      <c r="C548" s="35">
        <v>44105</v>
      </c>
      <c r="D548" s="36">
        <v>0.86</v>
      </c>
      <c r="E548" s="37">
        <f t="shared" si="27"/>
        <v>1.0085999999999999</v>
      </c>
      <c r="F548" s="55">
        <f>ROUND(PRODUCT(E548:$E$577),7)</f>
        <v>1.1893855</v>
      </c>
      <c r="G548" s="102"/>
      <c r="H548" s="8"/>
      <c r="I548" s="5" t="str">
        <f t="shared" si="26"/>
        <v/>
      </c>
      <c r="J548" s="22"/>
    </row>
    <row r="549" spans="1:10" s="23" customFormat="1" x14ac:dyDescent="0.25">
      <c r="A549" s="21"/>
      <c r="B549" s="34">
        <v>531</v>
      </c>
      <c r="C549" s="35">
        <v>44136</v>
      </c>
      <c r="D549" s="36">
        <v>0.89</v>
      </c>
      <c r="E549" s="37">
        <f t="shared" si="27"/>
        <v>1.0088999999999999</v>
      </c>
      <c r="F549" s="55">
        <f>ROUND(PRODUCT(E549:$E$577),7)</f>
        <v>1.179244</v>
      </c>
      <c r="G549" s="102"/>
      <c r="H549" s="8"/>
      <c r="I549" s="5" t="str">
        <f t="shared" si="26"/>
        <v/>
      </c>
      <c r="J549" s="22"/>
    </row>
    <row r="550" spans="1:10" s="23" customFormat="1" x14ac:dyDescent="0.25">
      <c r="A550" s="21"/>
      <c r="B550" s="39">
        <v>532</v>
      </c>
      <c r="C550" s="40" t="s">
        <v>8</v>
      </c>
      <c r="D550" s="41">
        <v>1.35</v>
      </c>
      <c r="E550" s="42" t="s">
        <v>9</v>
      </c>
      <c r="F550" s="56">
        <f>ROUND(PRODUCT(E550:$E$577),7)</f>
        <v>1.1688413</v>
      </c>
      <c r="G550" s="102"/>
      <c r="H550" s="8"/>
      <c r="I550" s="5" t="str">
        <f t="shared" si="26"/>
        <v/>
      </c>
      <c r="J550" s="22"/>
    </row>
    <row r="551" spans="1:10" s="23" customFormat="1" x14ac:dyDescent="0.25">
      <c r="A551" s="21"/>
      <c r="B551" s="34">
        <v>533</v>
      </c>
      <c r="C551" s="35">
        <v>44166</v>
      </c>
      <c r="D551" s="36">
        <v>1.35</v>
      </c>
      <c r="E551" s="37">
        <f>ROUND(1+D551/100,6)</f>
        <v>1.0135000000000001</v>
      </c>
      <c r="F551" s="55">
        <f>ROUND(PRODUCT(E551:$E$577),7)</f>
        <v>1.1688413</v>
      </c>
      <c r="G551" s="102"/>
      <c r="H551" s="8"/>
      <c r="I551" s="5" t="str">
        <f t="shared" si="26"/>
        <v/>
      </c>
      <c r="J551" s="22"/>
    </row>
    <row r="552" spans="1:10" s="23" customFormat="1" x14ac:dyDescent="0.25">
      <c r="A552" s="21"/>
      <c r="B552" s="34">
        <v>534</v>
      </c>
      <c r="C552" s="35">
        <v>44197</v>
      </c>
      <c r="D552" s="36">
        <v>0.25</v>
      </c>
      <c r="E552" s="37">
        <f t="shared" ref="E552:E562" si="28">ROUND(1+D552/100,6)</f>
        <v>1.0024999999999999</v>
      </c>
      <c r="F552" s="55">
        <f>ROUND(PRODUCT(E552:$E$577),7)</f>
        <v>1.1532722</v>
      </c>
      <c r="G552" s="102"/>
      <c r="H552" s="8"/>
      <c r="I552" s="5" t="str">
        <f t="shared" si="26"/>
        <v/>
      </c>
      <c r="J552" s="22"/>
    </row>
    <row r="553" spans="1:10" s="23" customFormat="1" x14ac:dyDescent="0.25">
      <c r="A553" s="21"/>
      <c r="B553" s="34">
        <v>535</v>
      </c>
      <c r="C553" s="35">
        <v>44228</v>
      </c>
      <c r="D553" s="36">
        <v>0.86</v>
      </c>
      <c r="E553" s="37">
        <f t="shared" si="28"/>
        <v>1.0085999999999999</v>
      </c>
      <c r="F553" s="55">
        <f>ROUND(PRODUCT(E553:$E$577),7)</f>
        <v>1.1503962000000001</v>
      </c>
      <c r="G553" s="102"/>
      <c r="H553" s="8"/>
      <c r="I553" s="5" t="str">
        <f t="shared" si="26"/>
        <v/>
      </c>
      <c r="J553" s="22"/>
    </row>
    <row r="554" spans="1:10" s="23" customFormat="1" x14ac:dyDescent="0.25">
      <c r="A554" s="21"/>
      <c r="B554" s="34">
        <v>536</v>
      </c>
      <c r="C554" s="35">
        <v>44256</v>
      </c>
      <c r="D554" s="36">
        <v>0.93</v>
      </c>
      <c r="E554" s="37">
        <f t="shared" si="28"/>
        <v>1.0093000000000001</v>
      </c>
      <c r="F554" s="55">
        <f>ROUND(PRODUCT(E554:$E$577),7)</f>
        <v>1.1405871000000001</v>
      </c>
      <c r="G554" s="102"/>
      <c r="H554" s="8"/>
      <c r="I554" s="5" t="str">
        <f t="shared" si="26"/>
        <v/>
      </c>
      <c r="J554" s="22"/>
    </row>
    <row r="555" spans="1:10" s="23" customFormat="1" x14ac:dyDescent="0.25">
      <c r="A555" s="21"/>
      <c r="B555" s="34">
        <v>537</v>
      </c>
      <c r="C555" s="35">
        <v>44287</v>
      </c>
      <c r="D555" s="36">
        <v>0.31</v>
      </c>
      <c r="E555" s="37">
        <f t="shared" si="28"/>
        <v>1.0031000000000001</v>
      </c>
      <c r="F555" s="55">
        <f>ROUND(PRODUCT(E555:$E$577),7)</f>
        <v>1.1300774</v>
      </c>
      <c r="G555" s="102"/>
      <c r="H555" s="8"/>
      <c r="I555" s="5" t="str">
        <f t="shared" si="26"/>
        <v/>
      </c>
      <c r="J555" s="22"/>
    </row>
    <row r="556" spans="1:10" s="23" customFormat="1" x14ac:dyDescent="0.25">
      <c r="A556" s="21"/>
      <c r="B556" s="34">
        <v>538</v>
      </c>
      <c r="C556" s="35">
        <v>44317</v>
      </c>
      <c r="D556" s="36">
        <v>0.83</v>
      </c>
      <c r="E556" s="37">
        <f t="shared" si="28"/>
        <v>1.0083</v>
      </c>
      <c r="F556" s="55">
        <f>ROUND(PRODUCT(E556:$E$577),7)</f>
        <v>1.1265849999999999</v>
      </c>
      <c r="G556" s="102"/>
      <c r="H556" s="8"/>
      <c r="I556" s="5" t="str">
        <f t="shared" si="26"/>
        <v/>
      </c>
      <c r="J556" s="22"/>
    </row>
    <row r="557" spans="1:10" s="23" customFormat="1" x14ac:dyDescent="0.25">
      <c r="A557" s="21"/>
      <c r="B557" s="34">
        <v>539</v>
      </c>
      <c r="C557" s="35">
        <v>44348</v>
      </c>
      <c r="D557" s="36">
        <v>0.53</v>
      </c>
      <c r="E557" s="37">
        <f t="shared" si="28"/>
        <v>1.0053000000000001</v>
      </c>
      <c r="F557" s="55">
        <f>ROUND(PRODUCT(E557:$E$577),7)</f>
        <v>1.1173112999999999</v>
      </c>
      <c r="G557" s="102"/>
      <c r="H557" s="8"/>
      <c r="I557" s="5" t="str">
        <f t="shared" si="26"/>
        <v/>
      </c>
      <c r="J557" s="22"/>
    </row>
    <row r="558" spans="1:10" s="23" customFormat="1" x14ac:dyDescent="0.25">
      <c r="A558" s="21"/>
      <c r="B558" s="34">
        <v>540</v>
      </c>
      <c r="C558" s="35">
        <v>44378</v>
      </c>
      <c r="D558" s="36">
        <v>0.96</v>
      </c>
      <c r="E558" s="37">
        <f t="shared" si="28"/>
        <v>1.0096000000000001</v>
      </c>
      <c r="F558" s="55">
        <f>ROUND(PRODUCT(E558:$E$577),7)</f>
        <v>1.1114208000000001</v>
      </c>
      <c r="G558" s="102"/>
      <c r="H558" s="8"/>
      <c r="I558" s="5" t="str">
        <f t="shared" si="26"/>
        <v/>
      </c>
      <c r="J558" s="22"/>
    </row>
    <row r="559" spans="1:10" s="23" customFormat="1" x14ac:dyDescent="0.25">
      <c r="A559" s="21"/>
      <c r="B559" s="34">
        <v>541</v>
      </c>
      <c r="C559" s="35">
        <v>44409</v>
      </c>
      <c r="D559" s="36">
        <v>0.87</v>
      </c>
      <c r="E559" s="37">
        <f t="shared" si="28"/>
        <v>1.0086999999999999</v>
      </c>
      <c r="F559" s="55">
        <f>ROUND(PRODUCT(E559:$E$577),7)</f>
        <v>1.1008526000000001</v>
      </c>
      <c r="G559" s="102"/>
      <c r="H559" s="8"/>
      <c r="I559" s="5" t="str">
        <f t="shared" si="26"/>
        <v/>
      </c>
      <c r="J559" s="22"/>
    </row>
    <row r="560" spans="1:10" s="23" customFormat="1" x14ac:dyDescent="0.25">
      <c r="A560" s="21"/>
      <c r="B560" s="34">
        <v>542</v>
      </c>
      <c r="C560" s="35">
        <v>44440</v>
      </c>
      <c r="D560" s="36">
        <v>1.1599999999999999</v>
      </c>
      <c r="E560" s="37">
        <f t="shared" si="28"/>
        <v>1.0116000000000001</v>
      </c>
      <c r="F560" s="55">
        <f>ROUND(PRODUCT(E560:$E$577),7)</f>
        <v>1.0913577999999999</v>
      </c>
      <c r="G560" s="102"/>
      <c r="H560" s="8"/>
      <c r="I560" s="5" t="str">
        <f t="shared" si="26"/>
        <v/>
      </c>
      <c r="J560" s="22"/>
    </row>
    <row r="561" spans="1:10" s="23" customFormat="1" x14ac:dyDescent="0.25">
      <c r="A561" s="21"/>
      <c r="B561" s="34">
        <v>543</v>
      </c>
      <c r="C561" s="35">
        <v>44470</v>
      </c>
      <c r="D561" s="36">
        <v>1.25</v>
      </c>
      <c r="E561" s="37">
        <f t="shared" si="28"/>
        <v>1.0125</v>
      </c>
      <c r="F561" s="55">
        <f>ROUND(PRODUCT(E561:$E$577),7)</f>
        <v>1.0788431999999999</v>
      </c>
      <c r="G561" s="102"/>
      <c r="H561" s="8"/>
      <c r="I561" s="5" t="str">
        <f t="shared" si="26"/>
        <v/>
      </c>
      <c r="J561" s="22"/>
    </row>
    <row r="562" spans="1:10" s="23" customFormat="1" x14ac:dyDescent="0.25">
      <c r="A562" s="21"/>
      <c r="B562" s="34">
        <v>544</v>
      </c>
      <c r="C562" s="35">
        <v>44501</v>
      </c>
      <c r="D562" s="36">
        <v>0.95</v>
      </c>
      <c r="E562" s="37">
        <f t="shared" si="28"/>
        <v>1.0095000000000001</v>
      </c>
      <c r="F562" s="55">
        <f>ROUND(PRODUCT(E562:$E$577),7)</f>
        <v>1.0655241</v>
      </c>
      <c r="G562" s="102"/>
      <c r="H562" s="8"/>
      <c r="I562" s="5" t="str">
        <f t="shared" si="26"/>
        <v/>
      </c>
      <c r="J562" s="22"/>
    </row>
    <row r="563" spans="1:10" s="23" customFormat="1" x14ac:dyDescent="0.25">
      <c r="A563" s="21"/>
      <c r="B563" s="39">
        <v>545</v>
      </c>
      <c r="C563" s="40" t="s">
        <v>8</v>
      </c>
      <c r="D563" s="41">
        <v>0.73</v>
      </c>
      <c r="E563" s="42" t="s">
        <v>9</v>
      </c>
      <c r="F563" s="56">
        <f>ROUND(PRODUCT(E563:$E$577),7)</f>
        <v>1.0554969000000001</v>
      </c>
      <c r="G563" s="102"/>
      <c r="H563" s="8"/>
      <c r="I563" s="5" t="str">
        <f t="shared" si="26"/>
        <v/>
      </c>
      <c r="J563" s="22"/>
    </row>
    <row r="564" spans="1:10" s="23" customFormat="1" x14ac:dyDescent="0.25">
      <c r="A564" s="21"/>
      <c r="B564" s="34">
        <v>546</v>
      </c>
      <c r="C564" s="35">
        <v>44531</v>
      </c>
      <c r="D564" s="36">
        <v>0.73</v>
      </c>
      <c r="E564" s="37">
        <f>ROUND(1+D564/100,6)</f>
        <v>1.0073000000000001</v>
      </c>
      <c r="F564" s="55">
        <f>ROUND(PRODUCT(E564:$E$577),7)</f>
        <v>1.0554969000000001</v>
      </c>
      <c r="G564" s="102"/>
      <c r="H564" s="8"/>
      <c r="I564" s="5" t="str">
        <f t="shared" si="26"/>
        <v/>
      </c>
      <c r="J564" s="22"/>
    </row>
    <row r="565" spans="1:10" s="23" customFormat="1" x14ac:dyDescent="0.25">
      <c r="A565" s="21"/>
      <c r="B565" s="34">
        <v>547</v>
      </c>
      <c r="C565" s="35">
        <v>44562</v>
      </c>
      <c r="D565" s="36">
        <v>0.54</v>
      </c>
      <c r="E565" s="37">
        <f t="shared" ref="E565:E575" si="29">ROUND(1+D565/100,6)</f>
        <v>1.0054000000000001</v>
      </c>
      <c r="F565" s="55">
        <f>ROUND(PRODUCT(E565:$E$577),7)</f>
        <v>1.0478476000000001</v>
      </c>
      <c r="G565" s="102"/>
      <c r="H565" s="8"/>
      <c r="I565" s="5" t="str">
        <f t="shared" si="26"/>
        <v/>
      </c>
      <c r="J565" s="22"/>
    </row>
    <row r="566" spans="1:10" s="23" customFormat="1" x14ac:dyDescent="0.25">
      <c r="A566" s="21"/>
      <c r="B566" s="34">
        <v>548</v>
      </c>
      <c r="C566" s="35">
        <v>44593</v>
      </c>
      <c r="D566" s="36">
        <v>1.01</v>
      </c>
      <c r="E566" s="37">
        <f t="shared" si="29"/>
        <v>1.0101</v>
      </c>
      <c r="F566" s="55">
        <f>ROUND(PRODUCT(E566:$E$577),7)</f>
        <v>1.0422197</v>
      </c>
      <c r="G566" s="102"/>
      <c r="H566" s="8"/>
      <c r="I566" s="5" t="str">
        <f t="shared" si="26"/>
        <v/>
      </c>
      <c r="J566" s="22"/>
    </row>
    <row r="567" spans="1:10" s="23" customFormat="1" x14ac:dyDescent="0.25">
      <c r="A567" s="21"/>
      <c r="B567" s="34">
        <v>549</v>
      </c>
      <c r="C567" s="35">
        <v>44621</v>
      </c>
      <c r="D567" s="36">
        <v>1.62</v>
      </c>
      <c r="E567" s="37">
        <f t="shared" si="29"/>
        <v>1.0162</v>
      </c>
      <c r="F567" s="55">
        <f>ROUND(PRODUCT(E567:$E$577),7)</f>
        <v>1.0317985000000001</v>
      </c>
      <c r="G567" s="102"/>
      <c r="H567" s="8"/>
      <c r="I567" s="5" t="str">
        <f t="shared" si="26"/>
        <v/>
      </c>
      <c r="J567" s="22"/>
    </row>
    <row r="568" spans="1:10" s="23" customFormat="1" x14ac:dyDescent="0.25">
      <c r="A568" s="21"/>
      <c r="B568" s="34">
        <v>550</v>
      </c>
      <c r="C568" s="35">
        <v>44652</v>
      </c>
      <c r="D568" s="60">
        <v>1.06</v>
      </c>
      <c r="E568" s="37">
        <f t="shared" si="29"/>
        <v>1.0105999999999999</v>
      </c>
      <c r="F568" s="55">
        <f>ROUND(PRODUCT(E568:$E$577),7)</f>
        <v>1.0153498000000001</v>
      </c>
      <c r="G568" s="102"/>
      <c r="H568" s="8"/>
      <c r="I568" s="5" t="str">
        <f>IF(G568="","",ROUND(G568*F568,2))</f>
        <v/>
      </c>
      <c r="J568" s="22"/>
    </row>
    <row r="569" spans="1:10" s="23" customFormat="1" x14ac:dyDescent="0.25">
      <c r="A569" s="21"/>
      <c r="B569" s="34">
        <v>551</v>
      </c>
      <c r="C569" s="35">
        <v>44682</v>
      </c>
      <c r="D569" s="57">
        <v>0.47</v>
      </c>
      <c r="E569" s="61">
        <f t="shared" si="29"/>
        <v>1.0046999999999999</v>
      </c>
      <c r="F569" s="55">
        <f>ROUND(PRODUCT(E569:$E$577),7)</f>
        <v>1.0046999999999999</v>
      </c>
      <c r="G569" s="102"/>
      <c r="H569" s="8"/>
      <c r="I569" s="5" t="str">
        <f t="shared" si="26"/>
        <v/>
      </c>
      <c r="J569" s="22"/>
    </row>
    <row r="570" spans="1:10" s="23" customFormat="1" x14ac:dyDescent="0.25">
      <c r="A570" s="21"/>
      <c r="B570" s="34">
        <v>552</v>
      </c>
      <c r="C570" s="35">
        <v>44713</v>
      </c>
      <c r="D570" s="100">
        <v>0</v>
      </c>
      <c r="E570" s="61">
        <f t="shared" si="29"/>
        <v>1</v>
      </c>
      <c r="F570" s="55">
        <f>ROUND(PRODUCT(E570:$E$577),7)</f>
        <v>1</v>
      </c>
      <c r="G570" s="102"/>
      <c r="H570" s="8"/>
      <c r="I570" s="5" t="str">
        <f t="shared" si="26"/>
        <v/>
      </c>
      <c r="J570" s="22"/>
    </row>
    <row r="571" spans="1:10" s="23" customFormat="1" x14ac:dyDescent="0.25">
      <c r="A571" s="21"/>
      <c r="B571" s="34">
        <v>553</v>
      </c>
      <c r="C571" s="35">
        <v>44743</v>
      </c>
      <c r="D571" s="100">
        <v>0</v>
      </c>
      <c r="E571" s="61">
        <f t="shared" si="29"/>
        <v>1</v>
      </c>
      <c r="F571" s="55">
        <f>ROUND(PRODUCT(E571:$E$577),7)</f>
        <v>1</v>
      </c>
      <c r="G571" s="102"/>
      <c r="H571" s="8"/>
      <c r="I571" s="5" t="str">
        <f t="shared" si="26"/>
        <v/>
      </c>
      <c r="J571" s="22"/>
    </row>
    <row r="572" spans="1:10" s="23" customFormat="1" x14ac:dyDescent="0.25">
      <c r="A572" s="21"/>
      <c r="B572" s="34">
        <v>554</v>
      </c>
      <c r="C572" s="35">
        <v>44774</v>
      </c>
      <c r="D572" s="100">
        <v>0</v>
      </c>
      <c r="E572" s="61">
        <f t="shared" si="29"/>
        <v>1</v>
      </c>
      <c r="F572" s="55">
        <f>ROUND(PRODUCT(E572:$E$577),7)</f>
        <v>1</v>
      </c>
      <c r="G572" s="102"/>
      <c r="H572" s="8"/>
      <c r="I572" s="5" t="str">
        <f t="shared" si="26"/>
        <v/>
      </c>
      <c r="J572" s="22"/>
    </row>
    <row r="573" spans="1:10" s="23" customFormat="1" x14ac:dyDescent="0.25">
      <c r="A573" s="21"/>
      <c r="B573" s="34">
        <v>555</v>
      </c>
      <c r="C573" s="35">
        <v>44805</v>
      </c>
      <c r="D573" s="100">
        <v>0</v>
      </c>
      <c r="E573" s="61">
        <f t="shared" si="29"/>
        <v>1</v>
      </c>
      <c r="F573" s="55">
        <f>ROUND(PRODUCT(E573:$E$577),7)</f>
        <v>1</v>
      </c>
      <c r="G573" s="102"/>
      <c r="H573" s="8"/>
      <c r="I573" s="5" t="str">
        <f t="shared" si="26"/>
        <v/>
      </c>
      <c r="J573" s="22"/>
    </row>
    <row r="574" spans="1:10" s="23" customFormat="1" x14ac:dyDescent="0.25">
      <c r="A574" s="21"/>
      <c r="B574" s="34">
        <v>556</v>
      </c>
      <c r="C574" s="35">
        <v>44835</v>
      </c>
      <c r="D574" s="100">
        <v>0</v>
      </c>
      <c r="E574" s="61">
        <f t="shared" si="29"/>
        <v>1</v>
      </c>
      <c r="F574" s="55">
        <f>ROUND(PRODUCT(E574:$E$577),7)</f>
        <v>1</v>
      </c>
      <c r="G574" s="102"/>
      <c r="H574" s="8"/>
      <c r="I574" s="5" t="str">
        <f t="shared" si="26"/>
        <v/>
      </c>
      <c r="J574" s="22"/>
    </row>
    <row r="575" spans="1:10" s="23" customFormat="1" x14ac:dyDescent="0.25">
      <c r="A575" s="21"/>
      <c r="B575" s="34">
        <v>557</v>
      </c>
      <c r="C575" s="35">
        <v>44866</v>
      </c>
      <c r="D575" s="100">
        <v>0</v>
      </c>
      <c r="E575" s="61">
        <f t="shared" si="29"/>
        <v>1</v>
      </c>
      <c r="F575" s="55">
        <f>ROUND(PRODUCT(E575:$E$577),7)</f>
        <v>1</v>
      </c>
      <c r="G575" s="102"/>
      <c r="H575" s="8"/>
      <c r="I575" s="5" t="str">
        <f t="shared" si="26"/>
        <v/>
      </c>
      <c r="J575" s="22"/>
    </row>
    <row r="576" spans="1:10" s="23" customFormat="1" x14ac:dyDescent="0.25">
      <c r="A576" s="21"/>
      <c r="B576" s="39">
        <v>558</v>
      </c>
      <c r="C576" s="40" t="s">
        <v>8</v>
      </c>
      <c r="D576" s="101">
        <v>0</v>
      </c>
      <c r="E576" s="62" t="s">
        <v>9</v>
      </c>
      <c r="F576" s="56">
        <f>ROUND(PRODUCT(E576:$E$577),7)</f>
        <v>1</v>
      </c>
      <c r="G576" s="102"/>
      <c r="H576" s="8"/>
      <c r="I576" s="5" t="str">
        <f t="shared" si="26"/>
        <v/>
      </c>
      <c r="J576" s="22"/>
    </row>
    <row r="577" spans="1:10" s="23" customFormat="1" x14ac:dyDescent="0.25">
      <c r="A577" s="21"/>
      <c r="B577" s="34">
        <v>559</v>
      </c>
      <c r="C577" s="35">
        <v>44896</v>
      </c>
      <c r="D577" s="100">
        <v>0</v>
      </c>
      <c r="E577" s="61">
        <v>1</v>
      </c>
      <c r="F577" s="55">
        <f>ROUND(PRODUCT(E577:$E$577),7)</f>
        <v>1</v>
      </c>
      <c r="G577" s="102"/>
      <c r="H577" s="8"/>
      <c r="I577" s="5" t="str">
        <f t="shared" si="26"/>
        <v/>
      </c>
      <c r="J577" s="22"/>
    </row>
    <row r="578" spans="1:10" s="23" customFormat="1" ht="9" customHeight="1" x14ac:dyDescent="0.25">
      <c r="A578" s="21"/>
      <c r="B578" s="63"/>
      <c r="C578" s="63"/>
      <c r="D578" s="63"/>
      <c r="E578" s="64"/>
      <c r="F578" s="65"/>
      <c r="G578" s="66"/>
      <c r="H578" s="63"/>
      <c r="I578" s="63"/>
      <c r="J578" s="22"/>
    </row>
    <row r="579" spans="1:10" s="23" customFormat="1" ht="18.75" x14ac:dyDescent="0.25">
      <c r="A579" s="21"/>
      <c r="B579" s="117" t="str">
        <f>B4</f>
        <v>Cálculo projetado do BE</v>
      </c>
      <c r="C579" s="117"/>
      <c r="D579" s="117"/>
      <c r="E579" s="117"/>
      <c r="F579" s="117"/>
      <c r="G579" s="117"/>
      <c r="H579" s="117"/>
      <c r="I579" s="117"/>
      <c r="J579" s="22"/>
    </row>
    <row r="580" spans="1:10" s="23" customFormat="1" ht="9" customHeight="1" x14ac:dyDescent="0.25">
      <c r="A580" s="22"/>
      <c r="B580" s="22"/>
      <c r="C580" s="22"/>
      <c r="D580" s="22"/>
      <c r="E580" s="22"/>
      <c r="F580" s="22"/>
      <c r="G580" s="22"/>
      <c r="H580" s="22"/>
      <c r="I580" s="22"/>
      <c r="J580" s="22"/>
    </row>
    <row r="581" spans="1:10" s="23" customFormat="1" x14ac:dyDescent="0.25">
      <c r="A581" s="22"/>
      <c r="B581" s="130" t="s">
        <v>1</v>
      </c>
      <c r="C581" s="131"/>
      <c r="D581" s="131"/>
      <c r="E581" s="131"/>
      <c r="F581" s="131"/>
      <c r="G581" s="131"/>
      <c r="H581" s="132"/>
      <c r="I581" s="1">
        <f>IFERROR(AVERAGE(I19:I577),0)</f>
        <v>0</v>
      </c>
      <c r="J581" s="22"/>
    </row>
    <row r="582" spans="1:10" s="23" customFormat="1" x14ac:dyDescent="0.25">
      <c r="A582" s="22"/>
      <c r="B582" s="133" t="s">
        <v>10</v>
      </c>
      <c r="C582" s="134"/>
      <c r="D582" s="134"/>
      <c r="E582" s="134"/>
      <c r="F582" s="134"/>
      <c r="G582" s="134"/>
      <c r="H582" s="136"/>
      <c r="I582" s="2">
        <f>IF(I581=0,0,-7087.22)</f>
        <v>0</v>
      </c>
      <c r="J582" s="22"/>
    </row>
    <row r="583" spans="1:10" s="23" customFormat="1" ht="15.75" customHeight="1" x14ac:dyDescent="0.25">
      <c r="A583" s="22"/>
      <c r="B583" s="114" t="s">
        <v>21</v>
      </c>
      <c r="C583" s="115"/>
      <c r="D583" s="115"/>
      <c r="E583" s="115"/>
      <c r="F583" s="115"/>
      <c r="G583" s="115"/>
      <c r="H583" s="88" t="s">
        <v>20</v>
      </c>
      <c r="I583" s="81">
        <f>IFERROR(I581+I582,0)</f>
        <v>0</v>
      </c>
      <c r="J583" s="22"/>
    </row>
    <row r="584" spans="1:10" s="23" customFormat="1" ht="9" customHeight="1" x14ac:dyDescent="0.25">
      <c r="A584" s="22"/>
      <c r="B584" s="68"/>
      <c r="C584" s="69"/>
      <c r="D584" s="70"/>
      <c r="E584" s="71"/>
      <c r="F584" s="72"/>
      <c r="G584" s="73"/>
      <c r="H584" s="85"/>
      <c r="I584" s="70"/>
      <c r="J584" s="22"/>
    </row>
    <row r="585" spans="1:10" s="23" customFormat="1" ht="15.75" customHeight="1" x14ac:dyDescent="0.25">
      <c r="A585" s="22"/>
      <c r="B585" s="118" t="s">
        <v>2</v>
      </c>
      <c r="C585" s="118"/>
      <c r="D585" s="118"/>
      <c r="E585" s="118"/>
      <c r="F585" s="119"/>
      <c r="G585" s="122" t="s">
        <v>11</v>
      </c>
      <c r="H585" s="123"/>
      <c r="I585" s="4">
        <f>I10</f>
        <v>0</v>
      </c>
      <c r="J585" s="22"/>
    </row>
    <row r="586" spans="1:10" s="23" customFormat="1" ht="15.75" customHeight="1" x14ac:dyDescent="0.25">
      <c r="A586" s="22"/>
      <c r="B586" s="118"/>
      <c r="C586" s="118"/>
      <c r="D586" s="118"/>
      <c r="E586" s="118"/>
      <c r="F586" s="119"/>
      <c r="G586" s="112" t="s">
        <v>12</v>
      </c>
      <c r="H586" s="113"/>
      <c r="I586" s="6">
        <f>COUNTIF(I19:I577,"&gt;0")</f>
        <v>0</v>
      </c>
      <c r="J586" s="22"/>
    </row>
    <row r="587" spans="1:10" s="23" customFormat="1" ht="15.75" customHeight="1" x14ac:dyDescent="0.25">
      <c r="A587" s="22"/>
      <c r="B587" s="120"/>
      <c r="C587" s="120"/>
      <c r="D587" s="120"/>
      <c r="E587" s="120"/>
      <c r="F587" s="121"/>
      <c r="G587" s="67" t="s">
        <v>16</v>
      </c>
      <c r="H587" s="89" t="s">
        <v>14</v>
      </c>
      <c r="I587" s="79">
        <f>I585+I586</f>
        <v>0</v>
      </c>
      <c r="J587" s="22"/>
    </row>
    <row r="588" spans="1:10" s="23" customFormat="1" ht="15.75" customHeight="1" x14ac:dyDescent="0.25">
      <c r="A588" s="22"/>
      <c r="B588" s="137" t="s">
        <v>17</v>
      </c>
      <c r="C588" s="138"/>
      <c r="D588" s="138"/>
      <c r="E588" s="138"/>
      <c r="F588" s="138"/>
      <c r="G588" s="138"/>
      <c r="H588" s="82" t="s">
        <v>13</v>
      </c>
      <c r="I588" s="79">
        <f>I13</f>
        <v>520</v>
      </c>
      <c r="J588" s="22"/>
    </row>
    <row r="589" spans="1:10" s="23" customFormat="1" ht="15.75" customHeight="1" x14ac:dyDescent="0.25">
      <c r="A589" s="22"/>
      <c r="B589" s="108" t="s">
        <v>18</v>
      </c>
      <c r="C589" s="109"/>
      <c r="D589" s="109"/>
      <c r="E589" s="109"/>
      <c r="F589" s="109"/>
      <c r="G589" s="109"/>
      <c r="H589" s="84" t="s">
        <v>15</v>
      </c>
      <c r="I589" s="86">
        <f>IF((I587/I588)&gt;1,1,(I587/I588))</f>
        <v>0</v>
      </c>
      <c r="J589" s="22"/>
    </row>
    <row r="590" spans="1:10" s="23" customFormat="1" ht="15.75" customHeight="1" x14ac:dyDescent="0.25">
      <c r="A590" s="22"/>
      <c r="B590" s="110" t="s">
        <v>26</v>
      </c>
      <c r="C590" s="111"/>
      <c r="D590" s="111"/>
      <c r="E590" s="111"/>
      <c r="F590" s="111"/>
      <c r="G590" s="111"/>
      <c r="H590" s="82" t="s">
        <v>19</v>
      </c>
      <c r="I590" s="99">
        <f>IF(I589*I583&lt;0,"R$ 0,00",I589*I583)</f>
        <v>0</v>
      </c>
      <c r="J590" s="83"/>
    </row>
    <row r="591" spans="1:10" s="22" customFormat="1" ht="15.75" customHeight="1" x14ac:dyDescent="0.25">
      <c r="B591" s="141" t="s">
        <v>29</v>
      </c>
      <c r="C591" s="142"/>
      <c r="D591" s="142"/>
      <c r="E591" s="142"/>
      <c r="F591" s="142"/>
      <c r="G591" s="142"/>
      <c r="H591" s="142"/>
      <c r="I591" s="143"/>
    </row>
    <row r="592" spans="1:10" s="22" customFormat="1" ht="15.75" customHeight="1" x14ac:dyDescent="0.25">
      <c r="B592" s="125" t="s">
        <v>30</v>
      </c>
      <c r="C592" s="126"/>
      <c r="D592" s="126"/>
      <c r="E592" s="126"/>
      <c r="F592" s="126"/>
      <c r="G592" s="126"/>
      <c r="H592" s="126"/>
      <c r="I592" s="127"/>
    </row>
    <row r="593" spans="1:10" s="22" customFormat="1" ht="15.75" customHeight="1" x14ac:dyDescent="0.25">
      <c r="B593" s="125" t="s">
        <v>31</v>
      </c>
      <c r="C593" s="126"/>
      <c r="D593" s="126"/>
      <c r="E593" s="126"/>
      <c r="F593" s="126"/>
      <c r="G593" s="126"/>
      <c r="H593" s="126"/>
      <c r="I593" s="127"/>
    </row>
    <row r="594" spans="1:10" s="22" customFormat="1" x14ac:dyDescent="0.25">
      <c r="B594" s="107" t="s">
        <v>32</v>
      </c>
    </row>
    <row r="595" spans="1:10" hidden="1" x14ac:dyDescent="0.25">
      <c r="A595" s="10"/>
      <c r="B595" s="10"/>
      <c r="C595" s="10"/>
      <c r="D595" s="10"/>
      <c r="E595" s="13"/>
      <c r="F595" s="19"/>
      <c r="G595" s="11"/>
      <c r="H595" s="10"/>
      <c r="I595" s="10"/>
      <c r="J595" s="10"/>
    </row>
    <row r="596" spans="1:10" hidden="1" x14ac:dyDescent="0.25">
      <c r="J596" s="10"/>
    </row>
    <row r="597" spans="1:10" hidden="1" x14ac:dyDescent="0.25">
      <c r="J597" s="10"/>
    </row>
    <row r="598" spans="1:10" hidden="1" x14ac:dyDescent="0.25">
      <c r="J598" s="10"/>
    </row>
  </sheetData>
  <sheetProtection algorithmName="SHA-512" hashValue="KUl3ETy+uL/fwsX7lmtnyj0PbJUEMdnJ6P7LaelymzUDVzHm6ASQsbob17rSnCKJ/wxtqy8dMp5B5VPe4Wj8UA==" saltValue="0R8K2ws/FO7Nxio+ATfZbw==" spinCount="100000" sheet="1" objects="1" scenarios="1"/>
  <mergeCells count="25">
    <mergeCell ref="B592:I592"/>
    <mergeCell ref="B593:I593"/>
    <mergeCell ref="B16:I16"/>
    <mergeCell ref="B581:H581"/>
    <mergeCell ref="B6:H6"/>
    <mergeCell ref="B7:H7"/>
    <mergeCell ref="B582:H582"/>
    <mergeCell ref="B13:G13"/>
    <mergeCell ref="B14:G14"/>
    <mergeCell ref="B15:G15"/>
    <mergeCell ref="B8:G8"/>
    <mergeCell ref="B591:I591"/>
    <mergeCell ref="B579:I579"/>
    <mergeCell ref="B585:F587"/>
    <mergeCell ref="G585:H585"/>
    <mergeCell ref="B588:G588"/>
    <mergeCell ref="B589:G589"/>
    <mergeCell ref="B590:G590"/>
    <mergeCell ref="G586:H586"/>
    <mergeCell ref="B583:G583"/>
    <mergeCell ref="B2:I2"/>
    <mergeCell ref="B4:I4"/>
    <mergeCell ref="B10:F12"/>
    <mergeCell ref="G10:H10"/>
    <mergeCell ref="G11:H11"/>
  </mergeCells>
  <conditionalFormatting sqref="B4:I4">
    <cfRule type="containsText" dxfId="3" priority="4" operator="containsText" text="Feminino">
      <formula>NOT(ISERROR(SEARCH("Feminino",B4)))</formula>
    </cfRule>
  </conditionalFormatting>
  <conditionalFormatting sqref="B579:I579">
    <cfRule type="containsText" dxfId="2" priority="3" operator="containsText" text="Feminino">
      <formula>NOT(ISERROR(SEARCH("Feminino",B579)))</formula>
    </cfRule>
  </conditionalFormatting>
  <conditionalFormatting sqref="I13">
    <cfRule type="cellIs" dxfId="1" priority="2" operator="equal">
      <formula>390</formula>
    </cfRule>
  </conditionalFormatting>
  <conditionalFormatting sqref="I588">
    <cfRule type="cellIs" dxfId="0" priority="1" operator="equal">
      <formula>390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Simulador BE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Edmilson Enedino das Chagas</dc:creator>
  <cp:lastModifiedBy>Edmilson Enedino das Chagas</cp:lastModifiedBy>
  <dcterms:created xsi:type="dcterms:W3CDTF">2022-06-03T21:31:20Z</dcterms:created>
  <dcterms:modified xsi:type="dcterms:W3CDTF">2022-06-21T01:32:40Z</dcterms:modified>
</cp:coreProperties>
</file>